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<sst xmlns="http://schemas.openxmlformats.org/spreadsheetml/2006/main" count="150" uniqueCount="91">
  <si>
    <t xml:space="preserve">Załącznik Nr 3 </t>
  </si>
  <si>
    <t>do Uchwały Nr I /11/ 10</t>
  </si>
  <si>
    <t>Rady Gminy Nowa Słupia</t>
  </si>
  <si>
    <t>z dnia 29 stycznia 2010 roku</t>
  </si>
  <si>
    <t>Limity wydatków na wieloletnie programy inwestycyjne w latach 2010 - 2012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</si>
  <si>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</si>
  <si>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</si>
  <si>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</si>
  <si>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</si>
  <si>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</si>
  <si>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</si>
  <si>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31.12.2009 r.</t>
  </si>
  <si>
    <t>Planowane wydatki</t>
  </si>
  <si>
    <t>Jednostka org. realizująca zadanie lub koordynująca program</t>
  </si>
  <si>
    <t>rok budżetowy 2010 (8+9+10+11)</t>
  </si>
  <si>
    <t>w tym źródła finansowania</t>
  </si>
  <si>
    <t>2011 r.</t>
  </si>
  <si>
    <t>2012 r.</t>
  </si>
  <si>
    <t>wydatki do poniesienia po 2012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</si>
  <si>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</si>
  <si>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</si>
  <si>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</si>
  <si>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</si>
  <si>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</si>
  <si>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>010</t>
  </si>
  <si>
    <t>01010</t>
  </si>
  <si>
    <t>Modernizacja ujęć wody w Woli Zamkowej i Brzezinach dla Rudek (2006 -2011)</t>
  </si>
  <si>
    <t xml:space="preserve">A.      
B.
C.
D. </t>
  </si>
  <si>
    <t>Urząd Gminy</t>
  </si>
  <si>
    <t>2.</t>
  </si>
  <si>
    <t>Budowa sieci wodociągowej w msc. Dębno, Jeziorko, Jeleniów  gm. Nowa Słupia (2006-2011)</t>
  </si>
  <si>
    <t xml:space="preserve">A.      
B.
C. 
D. </t>
  </si>
  <si>
    <t>3.</t>
  </si>
  <si>
    <t xml:space="preserve">Budowa sieci wodociągowej w msc. Włochy i Skały (2008-2012) </t>
  </si>
  <si>
    <t>4.</t>
  </si>
  <si>
    <t xml:space="preserve">Budowa sieci wodociągowej w msc. Pokrzywianka, Cząstków, Nowa Słupia, Stara Słupia i Dębniak (2008-2012) </t>
  </si>
  <si>
    <t>5.</t>
  </si>
  <si>
    <t>Budowa oczyszczalni ścieków wraz z siecią kanalizacyjną w msc. Dębno i Jeziorko (2008-2013)</t>
  </si>
  <si>
    <t>6.</t>
  </si>
  <si>
    <t>Ochrona wód powierzchniowych poprzez przebudowę oczyszczalni ścieków w Rudkach (2006-2013)</t>
  </si>
  <si>
    <t>7.</t>
  </si>
  <si>
    <t>Budowa sieci kanalizacyjnej w Nowej Słupi (2006-2011)</t>
  </si>
  <si>
    <t>8.</t>
  </si>
  <si>
    <t>Budowa sieci kanalizacyjnej w msc.Bartoszowiny (2009-2013)</t>
  </si>
  <si>
    <t>9.</t>
  </si>
  <si>
    <t>Budowa sieci kanalizacyjnej w msc. Sosnówka i Osiedlu Górnym w Rudkach  (2008-2013)</t>
  </si>
  <si>
    <t>10.</t>
  </si>
  <si>
    <t>Opracowanie dokumentacji technicznej i budowa sieci kanalizacyjnej w m. Cząstków,  Pokrzywianka, Stara Słupia (2010 - 2013)</t>
  </si>
  <si>
    <t>Razem dział 010</t>
  </si>
  <si>
    <t>11.</t>
  </si>
  <si>
    <t>600</t>
  </si>
  <si>
    <t>60013</t>
  </si>
  <si>
    <t>Rozbudowa drogi wojewódzkiej Nr 751na odcinku Nowa Słupia - Ostrowiec Św. wraz z obwodnicą miejscowości Nowa Słupia (2006-2011)</t>
  </si>
  <si>
    <t>12.</t>
  </si>
  <si>
    <t>Modernizacja drogi wojewódzkiej z Nowej Słupi do Sosnówki (budowa chodnika przy drodze wojewódzkiej Nr 756) (2008-2011)</t>
  </si>
  <si>
    <t>Razem dział 600</t>
  </si>
  <si>
    <t>13.</t>
  </si>
  <si>
    <t>e-swiętokrzyskie Rozbudowa Infrastruktury Informatycznej JST (2010-2012)</t>
  </si>
  <si>
    <t>Razem dział 750</t>
  </si>
  <si>
    <t>14.</t>
  </si>
  <si>
    <t>Budowa szaletów publicznych w Nowej Słupi (2007-2010)</t>
  </si>
  <si>
    <t>15.</t>
  </si>
  <si>
    <t>900</t>
  </si>
  <si>
    <t>90015</t>
  </si>
  <si>
    <t>Modernizacja i dobudowa systemu oświetlenia ulicznego i drogowego w Gminie Nowa Słupia (2010-2011)</t>
  </si>
  <si>
    <t>Razem dział 900</t>
  </si>
  <si>
    <t>16.</t>
  </si>
  <si>
    <t>Adaptacja pomieszczeń budynków OSP Mirocice i OSP Nowa Słupia z przeznaczeniem na świetlice wiejskie wraz z zakupem wyposażenia (2010-2011)</t>
  </si>
  <si>
    <t>17.</t>
  </si>
  <si>
    <t>Przebudowa świetlicy w Bartoszowinach (2010-2011)</t>
  </si>
  <si>
    <t>18.</t>
  </si>
  <si>
    <t>921</t>
  </si>
  <si>
    <t>92109</t>
  </si>
  <si>
    <t>Modernizacja budynku Domu Kultury w Rudkach (2007-2011)</t>
  </si>
  <si>
    <t>19.</t>
  </si>
  <si>
    <t>92113</t>
  </si>
  <si>
    <t>Budowa Centrum Kulturowo - Archeologicznego Etap I (2008-2011) "Rewitalizacja terenów dymarkowskich w msc. Nowa Słupia"</t>
  </si>
  <si>
    <t>Razem dział 921</t>
  </si>
  <si>
    <t>20.</t>
  </si>
  <si>
    <t>926</t>
  </si>
  <si>
    <t>92601</t>
  </si>
  <si>
    <t>Budowa Hali Sportowej w Nowej Słupi (2008-2010)</t>
  </si>
  <si>
    <t xml:space="preserve">A.      
B. 1.263.056
C. 
D. </t>
  </si>
  <si>
    <t>Razem dział 926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</si>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</sst>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@"/>
    <numFmt numFmtId="167" formatCode="#,##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Alignment="1">
      <alignment vertical="center"/>
    </xf>
    <xf numFmtId="165" fontId="0" fillId="0" borderId="0" xfId="19" applyFont="1" applyFill="1" applyBorder="1" applyAlignment="1" applyProtection="1">
      <alignment vertical="center"/>
      <protection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1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vertical="center"/>
    </xf>
    <xf numFmtId="164" fontId="23" fillId="0" borderId="10" xfId="0" applyFont="1" applyBorder="1" applyAlignment="1">
      <alignment vertical="center" wrapText="1"/>
    </xf>
    <xf numFmtId="167" fontId="23" fillId="0" borderId="10" xfId="0" applyNumberFormat="1" applyFont="1" applyBorder="1" applyAlignment="1">
      <alignment vertical="center"/>
    </xf>
    <xf numFmtId="164" fontId="23" fillId="0" borderId="10" xfId="0" applyFont="1" applyBorder="1" applyAlignment="1">
      <alignment vertical="center"/>
    </xf>
    <xf numFmtId="167" fontId="23" fillId="0" borderId="10" xfId="0" applyNumberFormat="1" applyFont="1" applyBorder="1" applyAlignment="1">
      <alignment vertical="center" wrapText="1"/>
    </xf>
    <xf numFmtId="164" fontId="24" fillId="0" borderId="10" xfId="0" applyFont="1" applyBorder="1" applyAlignment="1">
      <alignment horizontal="center" vertical="center"/>
    </xf>
    <xf numFmtId="167" fontId="24" fillId="0" borderId="10" xfId="0" applyNumberFormat="1" applyFont="1" applyBorder="1" applyAlignment="1">
      <alignment vertical="center"/>
    </xf>
    <xf numFmtId="164" fontId="24" fillId="0" borderId="10" xfId="0" applyFont="1" applyBorder="1" applyAlignment="1">
      <alignment vertical="center"/>
    </xf>
    <xf numFmtId="167" fontId="24" fillId="0" borderId="10" xfId="0" applyNumberFormat="1" applyFont="1" applyBorder="1" applyAlignment="1">
      <alignment vertical="center" wrapText="1"/>
    </xf>
    <xf numFmtId="164" fontId="23" fillId="0" borderId="10" xfId="0" applyFont="1" applyBorder="1" applyAlignment="1">
      <alignment horizontal="left" vertical="center" wrapText="1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vertical="center"/>
    </xf>
    <xf numFmtId="164" fontId="23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G1">
      <selection activeCell="K3" sqref="K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375" style="1" customWidth="1"/>
    <col min="4" max="4" width="30.125" style="1" customWidth="1"/>
    <col min="5" max="5" width="13.00390625" style="1" customWidth="1"/>
    <col min="6" max="6" width="13.375" style="1" customWidth="1"/>
    <col min="7" max="7" width="13.125" style="1" customWidth="1"/>
    <col min="8" max="8" width="11.375" style="1" customWidth="1"/>
    <col min="9" max="9" width="13.125" style="1" customWidth="1"/>
    <col min="10" max="10" width="12.375" style="1" customWidth="1"/>
    <col min="11" max="11" width="12.875" style="1" customWidth="1"/>
    <col min="12" max="12" width="13.25390625" style="1" customWidth="1"/>
    <col min="13" max="13" width="12.125" style="1" customWidth="1"/>
    <col min="14" max="14" width="12.375" style="1" customWidth="1"/>
    <col min="15" max="15" width="16.75390625" style="1" customWidth="1"/>
    <col min="16" max="16384" width="9.125" style="1" customWidth="1"/>
  </cols>
  <sheetData>
    <row r="1" ht="12.75">
      <c r="N1" s="2" t="s">
        <v>0</v>
      </c>
    </row>
    <row r="2" ht="12.75">
      <c r="N2" s="2" t="s">
        <v>1</v>
      </c>
    </row>
    <row r="3" ht="12.75">
      <c r="N3" s="2" t="s">
        <v>2</v>
      </c>
    </row>
    <row r="4" spans="12:14" ht="12.75">
      <c r="L4" s="3"/>
      <c r="N4" s="2" t="s">
        <v>3</v>
      </c>
    </row>
    <row r="5" spans="1:15" ht="18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5</v>
      </c>
    </row>
    <row r="7" spans="1:15" s="10" customFormat="1" ht="19.5" customHeight="1">
      <c r="A7" s="7" t="s">
        <v>6</v>
      </c>
      <c r="B7" s="7" t="s">
        <v>7</v>
      </c>
      <c r="C7" s="7" t="s">
        <v>8</v>
      </c>
      <c r="D7" s="8" t="s">
        <v>9</v>
      </c>
      <c r="E7" s="8" t="s">
        <v>10</v>
      </c>
      <c r="F7" s="8" t="s">
        <v>11</v>
      </c>
      <c r="G7" s="9" t="s">
        <v>12</v>
      </c>
      <c r="H7" s="9"/>
      <c r="I7" s="9"/>
      <c r="J7" s="9"/>
      <c r="K7" s="9"/>
      <c r="L7" s="9"/>
      <c r="M7" s="9"/>
      <c r="N7" s="9"/>
      <c r="O7" s="8" t="s">
        <v>13</v>
      </c>
    </row>
    <row r="8" spans="1:15" s="10" customFormat="1" ht="19.5" customHeight="1">
      <c r="A8" s="7"/>
      <c r="B8" s="7"/>
      <c r="C8" s="7"/>
      <c r="D8" s="8"/>
      <c r="E8" s="8"/>
      <c r="F8" s="8"/>
      <c r="G8" s="9" t="s">
        <v>14</v>
      </c>
      <c r="H8" s="8" t="s">
        <v>15</v>
      </c>
      <c r="I8" s="8"/>
      <c r="J8" s="8"/>
      <c r="K8" s="8"/>
      <c r="L8" s="8" t="s">
        <v>16</v>
      </c>
      <c r="M8" s="8" t="s">
        <v>17</v>
      </c>
      <c r="N8" s="8" t="s">
        <v>18</v>
      </c>
      <c r="O8" s="8"/>
    </row>
    <row r="9" spans="1:15" s="10" customFormat="1" ht="29.25" customHeight="1">
      <c r="A9" s="7"/>
      <c r="B9" s="7"/>
      <c r="C9" s="7"/>
      <c r="D9" s="8"/>
      <c r="E9" s="8"/>
      <c r="F9" s="8"/>
      <c r="G9" s="9"/>
      <c r="H9" s="8" t="s">
        <v>19</v>
      </c>
      <c r="I9" s="8" t="s">
        <v>20</v>
      </c>
      <c r="J9" s="8" t="s">
        <v>21</v>
      </c>
      <c r="K9" s="8" t="s">
        <v>22</v>
      </c>
      <c r="L9" s="8"/>
      <c r="M9" s="8"/>
      <c r="N9" s="8"/>
      <c r="O9" s="8"/>
    </row>
    <row r="10" spans="1:15" s="10" customFormat="1" ht="19.5" customHeight="1">
      <c r="A10" s="7"/>
      <c r="B10" s="7"/>
      <c r="C10" s="7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</row>
    <row r="11" spans="1:15" s="10" customFormat="1" ht="19.5" customHeight="1">
      <c r="A11" s="7"/>
      <c r="B11" s="7"/>
      <c r="C11" s="7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</row>
    <row r="12" spans="1:15" ht="7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</row>
    <row r="13" spans="1:15" ht="54.75" customHeight="1">
      <c r="A13" s="12" t="s">
        <v>23</v>
      </c>
      <c r="B13" s="13" t="s">
        <v>24</v>
      </c>
      <c r="C13" s="13" t="s">
        <v>25</v>
      </c>
      <c r="D13" s="14" t="s">
        <v>26</v>
      </c>
      <c r="E13" s="15">
        <f>F13+G13+L13+M13+N13</f>
        <v>2507122</v>
      </c>
      <c r="F13" s="15">
        <v>137304</v>
      </c>
      <c r="G13" s="15">
        <f>H13+I13+K13</f>
        <v>1774685</v>
      </c>
      <c r="H13" s="15">
        <v>0</v>
      </c>
      <c r="I13" s="15">
        <v>443671</v>
      </c>
      <c r="J13" s="14" t="s">
        <v>27</v>
      </c>
      <c r="K13" s="15">
        <v>1331014</v>
      </c>
      <c r="L13" s="15">
        <v>595133</v>
      </c>
      <c r="M13" s="15"/>
      <c r="N13" s="15"/>
      <c r="O13" s="16" t="s">
        <v>28</v>
      </c>
    </row>
    <row r="14" spans="1:15" ht="51.75">
      <c r="A14" s="12" t="s">
        <v>29</v>
      </c>
      <c r="B14" s="13" t="s">
        <v>24</v>
      </c>
      <c r="C14" s="13" t="s">
        <v>25</v>
      </c>
      <c r="D14" s="14" t="s">
        <v>30</v>
      </c>
      <c r="E14" s="15">
        <f aca="true" t="shared" si="0" ref="E14:E22">F14+G14+L14+M14+N14</f>
        <v>5128440.26</v>
      </c>
      <c r="F14" s="15">
        <v>1081822.26</v>
      </c>
      <c r="G14" s="15">
        <f aca="true" t="shared" si="1" ref="G14:G22">H14+I14+K14</f>
        <v>2159970</v>
      </c>
      <c r="H14" s="15">
        <v>707486</v>
      </c>
      <c r="I14" s="15">
        <v>156502</v>
      </c>
      <c r="J14" s="14" t="s">
        <v>31</v>
      </c>
      <c r="K14" s="15">
        <v>1295982</v>
      </c>
      <c r="L14" s="15">
        <v>1886648</v>
      </c>
      <c r="M14" s="15"/>
      <c r="N14" s="15"/>
      <c r="O14" s="16" t="s">
        <v>28</v>
      </c>
    </row>
    <row r="15" spans="1:15" ht="51.75">
      <c r="A15" s="12" t="s">
        <v>32</v>
      </c>
      <c r="B15" s="13" t="s">
        <v>24</v>
      </c>
      <c r="C15" s="13" t="s">
        <v>25</v>
      </c>
      <c r="D15" s="14" t="s">
        <v>33</v>
      </c>
      <c r="E15" s="15">
        <f t="shared" si="0"/>
        <v>3080000</v>
      </c>
      <c r="F15" s="15">
        <v>104489</v>
      </c>
      <c r="G15" s="15">
        <f t="shared" si="1"/>
        <v>800000</v>
      </c>
      <c r="H15" s="15"/>
      <c r="I15" s="15">
        <v>200000</v>
      </c>
      <c r="J15" s="14" t="s">
        <v>27</v>
      </c>
      <c r="K15" s="15">
        <v>600000</v>
      </c>
      <c r="L15" s="15">
        <v>1172166</v>
      </c>
      <c r="M15" s="15">
        <v>1003345</v>
      </c>
      <c r="N15" s="15"/>
      <c r="O15" s="16" t="s">
        <v>28</v>
      </c>
    </row>
    <row r="16" spans="1:15" ht="93" customHeight="1">
      <c r="A16" s="12" t="s">
        <v>34</v>
      </c>
      <c r="B16" s="13" t="s">
        <v>24</v>
      </c>
      <c r="C16" s="13" t="s">
        <v>25</v>
      </c>
      <c r="D16" s="14" t="s">
        <v>35</v>
      </c>
      <c r="E16" s="15">
        <f t="shared" si="0"/>
        <v>5200000</v>
      </c>
      <c r="F16" s="15">
        <v>126241</v>
      </c>
      <c r="G16" s="15">
        <f t="shared" si="1"/>
        <v>800000</v>
      </c>
      <c r="H16" s="15"/>
      <c r="I16" s="15">
        <v>200000</v>
      </c>
      <c r="J16" s="14" t="s">
        <v>27</v>
      </c>
      <c r="K16" s="15">
        <v>600000</v>
      </c>
      <c r="L16" s="15">
        <v>2399713</v>
      </c>
      <c r="M16" s="15">
        <v>1874046</v>
      </c>
      <c r="N16" s="15"/>
      <c r="O16" s="16" t="s">
        <v>28</v>
      </c>
    </row>
    <row r="17" spans="1:15" ht="79.5" customHeight="1">
      <c r="A17" s="12" t="s">
        <v>36</v>
      </c>
      <c r="B17" s="13" t="s">
        <v>24</v>
      </c>
      <c r="C17" s="13" t="s">
        <v>25</v>
      </c>
      <c r="D17" s="14" t="s">
        <v>37</v>
      </c>
      <c r="E17" s="15">
        <f t="shared" si="0"/>
        <v>8100000</v>
      </c>
      <c r="F17" s="15">
        <v>10370</v>
      </c>
      <c r="G17" s="15">
        <f t="shared" si="1"/>
        <v>45000</v>
      </c>
      <c r="H17" s="15">
        <v>25000</v>
      </c>
      <c r="I17" s="15">
        <v>20000</v>
      </c>
      <c r="J17" s="14" t="s">
        <v>27</v>
      </c>
      <c r="K17" s="15"/>
      <c r="L17" s="15">
        <v>75000</v>
      </c>
      <c r="M17" s="15">
        <v>400000</v>
      </c>
      <c r="N17" s="15">
        <v>7569630</v>
      </c>
      <c r="O17" s="16" t="s">
        <v>28</v>
      </c>
    </row>
    <row r="18" spans="1:15" ht="66.75" customHeight="1">
      <c r="A18" s="12" t="s">
        <v>38</v>
      </c>
      <c r="B18" s="13" t="s">
        <v>24</v>
      </c>
      <c r="C18" s="13" t="s">
        <v>25</v>
      </c>
      <c r="D18" s="14" t="s">
        <v>39</v>
      </c>
      <c r="E18" s="15">
        <f t="shared" si="0"/>
        <v>6000000</v>
      </c>
      <c r="F18" s="15">
        <v>105050</v>
      </c>
      <c r="G18" s="15">
        <f t="shared" si="1"/>
        <v>1755911</v>
      </c>
      <c r="H18" s="15">
        <v>263386</v>
      </c>
      <c r="I18" s="15"/>
      <c r="J18" s="17" t="s">
        <v>31</v>
      </c>
      <c r="K18" s="15">
        <v>1492525</v>
      </c>
      <c r="L18" s="15">
        <v>352385</v>
      </c>
      <c r="M18" s="15">
        <v>1786654</v>
      </c>
      <c r="N18" s="15">
        <v>2000000</v>
      </c>
      <c r="O18" s="16" t="s">
        <v>28</v>
      </c>
    </row>
    <row r="19" spans="1:15" ht="70.5" customHeight="1">
      <c r="A19" s="12" t="s">
        <v>40</v>
      </c>
      <c r="B19" s="13" t="s">
        <v>24</v>
      </c>
      <c r="C19" s="13" t="s">
        <v>25</v>
      </c>
      <c r="D19" s="14" t="s">
        <v>41</v>
      </c>
      <c r="E19" s="15">
        <f t="shared" si="0"/>
        <v>2200000</v>
      </c>
      <c r="F19" s="15">
        <v>1027472</v>
      </c>
      <c r="G19" s="15">
        <f t="shared" si="1"/>
        <v>95000</v>
      </c>
      <c r="H19" s="15"/>
      <c r="I19" s="15">
        <v>20000</v>
      </c>
      <c r="J19" s="14" t="s">
        <v>27</v>
      </c>
      <c r="K19" s="15">
        <v>75000</v>
      </c>
      <c r="L19" s="15">
        <v>1077528</v>
      </c>
      <c r="M19" s="15"/>
      <c r="N19" s="15"/>
      <c r="O19" s="16" t="s">
        <v>28</v>
      </c>
    </row>
    <row r="20" spans="1:15" ht="69" customHeight="1">
      <c r="A20" s="12" t="s">
        <v>42</v>
      </c>
      <c r="B20" s="13" t="s">
        <v>24</v>
      </c>
      <c r="C20" s="13" t="s">
        <v>25</v>
      </c>
      <c r="D20" s="14" t="s">
        <v>43</v>
      </c>
      <c r="E20" s="15">
        <f t="shared" si="0"/>
        <v>6100000</v>
      </c>
      <c r="F20" s="15">
        <v>7076</v>
      </c>
      <c r="G20" s="15">
        <f t="shared" si="1"/>
        <v>20000</v>
      </c>
      <c r="H20" s="15">
        <v>20000</v>
      </c>
      <c r="I20" s="15"/>
      <c r="J20" s="14" t="s">
        <v>27</v>
      </c>
      <c r="K20" s="15"/>
      <c r="L20" s="15">
        <v>80000</v>
      </c>
      <c r="M20" s="15">
        <v>400000</v>
      </c>
      <c r="N20" s="15">
        <v>5592924</v>
      </c>
      <c r="O20" s="16" t="s">
        <v>28</v>
      </c>
    </row>
    <row r="21" spans="1:15" ht="51.75">
      <c r="A21" s="12" t="s">
        <v>44</v>
      </c>
      <c r="B21" s="13" t="s">
        <v>24</v>
      </c>
      <c r="C21" s="13" t="s">
        <v>25</v>
      </c>
      <c r="D21" s="14" t="s">
        <v>45</v>
      </c>
      <c r="E21" s="15">
        <f t="shared" si="0"/>
        <v>4600000</v>
      </c>
      <c r="F21" s="15">
        <v>1552</v>
      </c>
      <c r="G21" s="15">
        <f t="shared" si="1"/>
        <v>1200000</v>
      </c>
      <c r="H21" s="15"/>
      <c r="I21" s="15">
        <v>450000</v>
      </c>
      <c r="J21" s="14" t="s">
        <v>27</v>
      </c>
      <c r="K21" s="15">
        <v>750000</v>
      </c>
      <c r="L21" s="15">
        <v>1049000</v>
      </c>
      <c r="M21" s="15">
        <v>1850000</v>
      </c>
      <c r="N21" s="15">
        <v>499448</v>
      </c>
      <c r="O21" s="16" t="s">
        <v>28</v>
      </c>
    </row>
    <row r="22" spans="1:15" ht="76.5" customHeight="1">
      <c r="A22" s="12" t="s">
        <v>46</v>
      </c>
      <c r="B22" s="13" t="s">
        <v>24</v>
      </c>
      <c r="C22" s="13" t="s">
        <v>25</v>
      </c>
      <c r="D22" s="14" t="s">
        <v>47</v>
      </c>
      <c r="E22" s="15">
        <f t="shared" si="0"/>
        <v>8700000</v>
      </c>
      <c r="F22" s="15"/>
      <c r="G22" s="15">
        <f t="shared" si="1"/>
        <v>170000</v>
      </c>
      <c r="H22" s="15">
        <v>5000</v>
      </c>
      <c r="I22" s="15">
        <v>65000</v>
      </c>
      <c r="J22" s="14" t="s">
        <v>27</v>
      </c>
      <c r="K22" s="15">
        <v>100000</v>
      </c>
      <c r="L22" s="15">
        <v>95000</v>
      </c>
      <c r="M22" s="15">
        <v>450000</v>
      </c>
      <c r="N22" s="15">
        <v>7985000</v>
      </c>
      <c r="O22" s="16" t="s">
        <v>28</v>
      </c>
    </row>
    <row r="23" spans="1:15" ht="13.5">
      <c r="A23" s="18" t="s">
        <v>48</v>
      </c>
      <c r="B23" s="18"/>
      <c r="C23" s="18"/>
      <c r="D23" s="18"/>
      <c r="E23" s="19">
        <f>SUM(E13:E22)</f>
        <v>51615562.26</v>
      </c>
      <c r="F23" s="19">
        <f>SUM(F13:F22)</f>
        <v>2601376.26</v>
      </c>
      <c r="G23" s="19">
        <f>SUM(G13:G22)</f>
        <v>8820566</v>
      </c>
      <c r="H23" s="19">
        <f>SUM(H13:H22)</f>
        <v>1020872</v>
      </c>
      <c r="I23" s="19">
        <f>SUM(I13:I22)</f>
        <v>1555173</v>
      </c>
      <c r="J23" s="19"/>
      <c r="K23" s="19">
        <f>SUM(K13:K22)</f>
        <v>6244521</v>
      </c>
      <c r="L23" s="19">
        <f>SUM(L13:L22)</f>
        <v>8782573</v>
      </c>
      <c r="M23" s="19">
        <f>SUM(M13:M22)</f>
        <v>7764045</v>
      </c>
      <c r="N23" s="19">
        <f>SUM(N13:N22)</f>
        <v>23647002</v>
      </c>
      <c r="O23" s="20"/>
    </row>
    <row r="24" spans="1:15" ht="90.75" customHeight="1">
      <c r="A24" s="12" t="s">
        <v>49</v>
      </c>
      <c r="B24" s="13" t="s">
        <v>50</v>
      </c>
      <c r="C24" s="13" t="s">
        <v>51</v>
      </c>
      <c r="D24" s="14" t="s">
        <v>52</v>
      </c>
      <c r="E24" s="15">
        <f>F24+G24+L24+M24+N24</f>
        <v>418039</v>
      </c>
      <c r="F24" s="15">
        <v>210851</v>
      </c>
      <c r="G24" s="15">
        <f>H24+I24+K24</f>
        <v>60678</v>
      </c>
      <c r="H24" s="15">
        <v>55678</v>
      </c>
      <c r="I24" s="15">
        <v>5000</v>
      </c>
      <c r="J24" s="14" t="s">
        <v>27</v>
      </c>
      <c r="K24" s="15"/>
      <c r="L24" s="15">
        <v>146510</v>
      </c>
      <c r="M24" s="15"/>
      <c r="N24" s="15"/>
      <c r="O24" s="16" t="s">
        <v>28</v>
      </c>
    </row>
    <row r="25" spans="1:15" ht="85.5" customHeight="1">
      <c r="A25" s="12" t="s">
        <v>53</v>
      </c>
      <c r="B25" s="13" t="s">
        <v>50</v>
      </c>
      <c r="C25" s="13" t="s">
        <v>51</v>
      </c>
      <c r="D25" s="14" t="s">
        <v>54</v>
      </c>
      <c r="E25" s="15">
        <f>F25+G25+L25+M25+N25</f>
        <v>1200075</v>
      </c>
      <c r="F25" s="15">
        <v>20000</v>
      </c>
      <c r="G25" s="15">
        <f>H25+I25+K25</f>
        <v>70000</v>
      </c>
      <c r="H25" s="15"/>
      <c r="I25" s="15">
        <v>70000</v>
      </c>
      <c r="J25" s="14" t="s">
        <v>27</v>
      </c>
      <c r="K25" s="15"/>
      <c r="L25" s="15">
        <v>1110075</v>
      </c>
      <c r="M25" s="15"/>
      <c r="N25" s="15"/>
      <c r="O25" s="16" t="s">
        <v>28</v>
      </c>
    </row>
    <row r="26" spans="1:15" ht="13.5">
      <c r="A26" s="18" t="s">
        <v>55</v>
      </c>
      <c r="B26" s="18"/>
      <c r="C26" s="18"/>
      <c r="D26" s="18"/>
      <c r="E26" s="19">
        <f>SUM(E24:E25)</f>
        <v>1618114</v>
      </c>
      <c r="F26" s="19">
        <f>SUM(F24:F25)</f>
        <v>230851</v>
      </c>
      <c r="G26" s="19">
        <f>SUM(G24:G25)</f>
        <v>130678</v>
      </c>
      <c r="H26" s="19">
        <f>SUM(H24:H25)</f>
        <v>55678</v>
      </c>
      <c r="I26" s="19">
        <f>SUM(I24:I25)</f>
        <v>75000</v>
      </c>
      <c r="J26" s="21"/>
      <c r="K26" s="19">
        <f>SUM(K24:K25)</f>
        <v>0</v>
      </c>
      <c r="L26" s="19">
        <f>SUM(L24:L25)</f>
        <v>1256585</v>
      </c>
      <c r="M26" s="19">
        <f>SUM(M24:M25)</f>
        <v>0</v>
      </c>
      <c r="N26" s="19">
        <f>SUM(N24:N25)</f>
        <v>0</v>
      </c>
      <c r="O26" s="20"/>
    </row>
    <row r="27" spans="1:15" ht="51.75">
      <c r="A27" s="12" t="s">
        <v>56</v>
      </c>
      <c r="B27" s="12">
        <v>750</v>
      </c>
      <c r="C27" s="12">
        <v>75023</v>
      </c>
      <c r="D27" s="22" t="s">
        <v>57</v>
      </c>
      <c r="E27" s="15">
        <f>F27+G27+L27+M27+N27</f>
        <v>265551</v>
      </c>
      <c r="F27" s="15">
        <v>0</v>
      </c>
      <c r="G27" s="15">
        <f>H27+I27+K27</f>
        <v>47882</v>
      </c>
      <c r="H27" s="15">
        <v>7182.3</v>
      </c>
      <c r="I27" s="15">
        <v>0</v>
      </c>
      <c r="J27" s="14" t="s">
        <v>27</v>
      </c>
      <c r="K27" s="15">
        <v>40699.7</v>
      </c>
      <c r="L27" s="15">
        <v>125069</v>
      </c>
      <c r="M27" s="15">
        <v>92600</v>
      </c>
      <c r="N27" s="15"/>
      <c r="O27" s="16" t="s">
        <v>28</v>
      </c>
    </row>
    <row r="28" spans="1:15" ht="14.25">
      <c r="A28" s="18"/>
      <c r="B28" s="18"/>
      <c r="C28" s="18"/>
      <c r="D28" s="23" t="s">
        <v>58</v>
      </c>
      <c r="E28" s="19">
        <f>E27</f>
        <v>265551</v>
      </c>
      <c r="F28" s="19">
        <f>F27</f>
        <v>0</v>
      </c>
      <c r="G28" s="19">
        <f>G27</f>
        <v>47882</v>
      </c>
      <c r="H28" s="19">
        <f>H27</f>
        <v>7182.3</v>
      </c>
      <c r="I28" s="19">
        <f>I27</f>
        <v>0</v>
      </c>
      <c r="J28" s="21">
        <v>0</v>
      </c>
      <c r="K28" s="19">
        <f>K27</f>
        <v>40699.7</v>
      </c>
      <c r="L28" s="19">
        <f>L27</f>
        <v>125069</v>
      </c>
      <c r="M28" s="19">
        <f>M27</f>
        <v>92600</v>
      </c>
      <c r="N28" s="19">
        <f>N27</f>
        <v>0</v>
      </c>
      <c r="O28" s="20"/>
    </row>
    <row r="29" spans="1:15" s="10" customFormat="1" ht="51.75">
      <c r="A29" s="12" t="s">
        <v>59</v>
      </c>
      <c r="B29" s="12">
        <v>900</v>
      </c>
      <c r="C29" s="12">
        <v>90003</v>
      </c>
      <c r="D29" s="22" t="s">
        <v>60</v>
      </c>
      <c r="E29" s="15">
        <f>F29+G29+L29+M29+N29</f>
        <v>68549</v>
      </c>
      <c r="F29" s="15">
        <v>50549</v>
      </c>
      <c r="G29" s="15">
        <f>H29+I29+K29</f>
        <v>18000</v>
      </c>
      <c r="H29" s="15"/>
      <c r="I29" s="15">
        <v>18000</v>
      </c>
      <c r="J29" s="14" t="s">
        <v>27</v>
      </c>
      <c r="K29" s="15"/>
      <c r="L29" s="15"/>
      <c r="M29" s="15"/>
      <c r="N29" s="15"/>
      <c r="O29" s="16"/>
    </row>
    <row r="30" spans="1:15" ht="67.5" customHeight="1">
      <c r="A30" s="12" t="s">
        <v>61</v>
      </c>
      <c r="B30" s="13" t="s">
        <v>62</v>
      </c>
      <c r="C30" s="13" t="s">
        <v>63</v>
      </c>
      <c r="D30" s="14" t="s">
        <v>64</v>
      </c>
      <c r="E30" s="15">
        <f>F30+G30+L30+M30+N30</f>
        <v>1514905</v>
      </c>
      <c r="F30" s="15"/>
      <c r="G30" s="15">
        <f>H30+I30+K30</f>
        <v>300000</v>
      </c>
      <c r="H30" s="15">
        <v>132900</v>
      </c>
      <c r="I30" s="1">
        <v>167100</v>
      </c>
      <c r="J30" s="14" t="s">
        <v>27</v>
      </c>
      <c r="K30" s="15"/>
      <c r="L30" s="15">
        <v>1214905</v>
      </c>
      <c r="M30" s="15"/>
      <c r="N30" s="15"/>
      <c r="O30" s="16" t="s">
        <v>28</v>
      </c>
    </row>
    <row r="31" spans="1:15" ht="13.5">
      <c r="A31" s="18" t="s">
        <v>65</v>
      </c>
      <c r="B31" s="18"/>
      <c r="C31" s="18"/>
      <c r="D31" s="18"/>
      <c r="E31" s="19">
        <f>SUM(E29:E30)</f>
        <v>1583454</v>
      </c>
      <c r="F31" s="19">
        <f>SUM(F29:F30)</f>
        <v>50549</v>
      </c>
      <c r="G31" s="19">
        <f>SUM(G29:G30)</f>
        <v>318000</v>
      </c>
      <c r="H31" s="19">
        <f>SUM(H29:H30)</f>
        <v>132900</v>
      </c>
      <c r="I31" s="19">
        <f>SUM(I29:I30)</f>
        <v>185100</v>
      </c>
      <c r="J31" s="24"/>
      <c r="K31" s="19">
        <f>SUM(K29:K30)</f>
        <v>0</v>
      </c>
      <c r="L31" s="19">
        <f>SUM(L29:L30)</f>
        <v>1214905</v>
      </c>
      <c r="M31" s="19">
        <f>SUM(M29:M30)</f>
        <v>0</v>
      </c>
      <c r="N31" s="19">
        <f>SUM(N29:N30)</f>
        <v>0</v>
      </c>
      <c r="O31" s="20"/>
    </row>
    <row r="32" spans="1:15" ht="113.25" customHeight="1">
      <c r="A32" s="12" t="s">
        <v>66</v>
      </c>
      <c r="B32" s="12">
        <v>921</v>
      </c>
      <c r="C32" s="12">
        <v>92109</v>
      </c>
      <c r="D32" s="22" t="s">
        <v>67</v>
      </c>
      <c r="E32" s="15">
        <f>F32+G32+L32+M32+N32</f>
        <v>616000</v>
      </c>
      <c r="F32" s="15">
        <v>0</v>
      </c>
      <c r="G32" s="15">
        <f>H32+I32+K32</f>
        <v>180000</v>
      </c>
      <c r="H32" s="19"/>
      <c r="I32" s="15">
        <v>45000</v>
      </c>
      <c r="J32" s="14" t="s">
        <v>27</v>
      </c>
      <c r="K32" s="15">
        <v>135000</v>
      </c>
      <c r="L32" s="15">
        <v>436000</v>
      </c>
      <c r="M32" s="19"/>
      <c r="N32" s="19"/>
      <c r="O32" s="16" t="s">
        <v>28</v>
      </c>
    </row>
    <row r="33" spans="1:15" ht="72" customHeight="1">
      <c r="A33" s="12" t="s">
        <v>68</v>
      </c>
      <c r="B33" s="12">
        <v>921</v>
      </c>
      <c r="C33" s="12">
        <v>92109</v>
      </c>
      <c r="D33" s="22" t="s">
        <v>69</v>
      </c>
      <c r="E33" s="15">
        <f>F33+G33+L33+M33+N33</f>
        <v>50000</v>
      </c>
      <c r="F33" s="15">
        <v>0</v>
      </c>
      <c r="G33" s="15">
        <f>H33+I33+K33</f>
        <v>20000</v>
      </c>
      <c r="H33" s="15">
        <v>0</v>
      </c>
      <c r="I33" s="15">
        <v>5000</v>
      </c>
      <c r="J33" s="14" t="s">
        <v>27</v>
      </c>
      <c r="K33" s="15">
        <v>15000</v>
      </c>
      <c r="L33" s="15">
        <v>30000</v>
      </c>
      <c r="M33" s="15"/>
      <c r="N33" s="15"/>
      <c r="O33" s="16" t="s">
        <v>28</v>
      </c>
    </row>
    <row r="34" spans="1:15" ht="51.75">
      <c r="A34" s="12" t="s">
        <v>70</v>
      </c>
      <c r="B34" s="13" t="s">
        <v>71</v>
      </c>
      <c r="C34" s="13" t="s">
        <v>72</v>
      </c>
      <c r="D34" s="14" t="s">
        <v>73</v>
      </c>
      <c r="E34" s="15">
        <f>F34+G34+L34+M34+N34</f>
        <v>1505090</v>
      </c>
      <c r="F34" s="15">
        <v>15398</v>
      </c>
      <c r="G34" s="15">
        <f>H34+I34+K34</f>
        <v>880704</v>
      </c>
      <c r="H34" s="15"/>
      <c r="I34" s="15">
        <v>380704</v>
      </c>
      <c r="J34" s="14" t="s">
        <v>31</v>
      </c>
      <c r="K34" s="15">
        <v>500000</v>
      </c>
      <c r="L34" s="15">
        <v>608988</v>
      </c>
      <c r="M34" s="15"/>
      <c r="N34" s="15"/>
      <c r="O34" s="16" t="s">
        <v>28</v>
      </c>
    </row>
    <row r="35" spans="1:15" ht="64.5">
      <c r="A35" s="12" t="s">
        <v>74</v>
      </c>
      <c r="B35" s="13" t="s">
        <v>71</v>
      </c>
      <c r="C35" s="13" t="s">
        <v>75</v>
      </c>
      <c r="D35" s="14" t="s">
        <v>76</v>
      </c>
      <c r="E35" s="15">
        <f>F35+G35+L35+M35+N35</f>
        <v>4000000</v>
      </c>
      <c r="F35" s="15">
        <v>35780</v>
      </c>
      <c r="G35" s="15">
        <f>H35+I35+K35</f>
        <v>3212304</v>
      </c>
      <c r="H35" s="15"/>
      <c r="I35" s="15">
        <v>1284922</v>
      </c>
      <c r="J35" s="14" t="s">
        <v>31</v>
      </c>
      <c r="K35" s="15">
        <v>1927382</v>
      </c>
      <c r="L35" s="15">
        <v>751916</v>
      </c>
      <c r="M35" s="15"/>
      <c r="N35" s="15"/>
      <c r="O35" s="16" t="s">
        <v>28</v>
      </c>
    </row>
    <row r="36" spans="1:15" ht="13.5">
      <c r="A36" s="18" t="s">
        <v>77</v>
      </c>
      <c r="B36" s="18"/>
      <c r="C36" s="18"/>
      <c r="D36" s="18"/>
      <c r="E36" s="19">
        <f>SUM(E32:E35)</f>
        <v>6171090</v>
      </c>
      <c r="F36" s="19">
        <f>SUM(F32:F35)</f>
        <v>51178</v>
      </c>
      <c r="G36" s="19">
        <f>SUM(G32:G35)</f>
        <v>4293008</v>
      </c>
      <c r="H36" s="19">
        <f>SUM(H32:H35)</f>
        <v>0</v>
      </c>
      <c r="I36" s="19">
        <f>SUM(I32:I35)</f>
        <v>1715626</v>
      </c>
      <c r="J36" s="21"/>
      <c r="K36" s="19">
        <f>SUM(K32:K35)</f>
        <v>2577382</v>
      </c>
      <c r="L36" s="19">
        <f>SUM(L32:L35)</f>
        <v>1826904</v>
      </c>
      <c r="M36" s="19">
        <f>SUM(M32:M35)</f>
        <v>0</v>
      </c>
      <c r="N36" s="19">
        <f>SUM(N32:N35)</f>
        <v>0</v>
      </c>
      <c r="O36" s="20"/>
    </row>
    <row r="37" spans="1:15" ht="51.75">
      <c r="A37" s="25" t="s">
        <v>78</v>
      </c>
      <c r="B37" s="13" t="s">
        <v>79</v>
      </c>
      <c r="C37" s="13" t="s">
        <v>80</v>
      </c>
      <c r="D37" s="14" t="s">
        <v>81</v>
      </c>
      <c r="E37" s="15">
        <f>F37+G37+L37+M37+N37</f>
        <v>4048767</v>
      </c>
      <c r="F37" s="15">
        <v>492624</v>
      </c>
      <c r="G37" s="15">
        <v>3556143</v>
      </c>
      <c r="H37" s="15">
        <v>289293</v>
      </c>
      <c r="I37" s="15">
        <v>995450</v>
      </c>
      <c r="J37" s="14" t="s">
        <v>82</v>
      </c>
      <c r="K37" s="15">
        <v>1008344</v>
      </c>
      <c r="L37" s="15">
        <v>0</v>
      </c>
      <c r="M37" s="15"/>
      <c r="N37" s="15"/>
      <c r="O37" s="16" t="s">
        <v>28</v>
      </c>
    </row>
    <row r="38" spans="1:15" ht="13.5">
      <c r="A38" s="18" t="s">
        <v>83</v>
      </c>
      <c r="B38" s="18"/>
      <c r="C38" s="18"/>
      <c r="D38" s="18"/>
      <c r="E38" s="19">
        <f>SUM(E37:E37)</f>
        <v>4048767</v>
      </c>
      <c r="F38" s="19">
        <f>SUM(F37:F37)</f>
        <v>492624</v>
      </c>
      <c r="G38" s="19">
        <f>SUM(G37:G37)</f>
        <v>3556143</v>
      </c>
      <c r="H38" s="19">
        <f>SUM(H37:H37)</f>
        <v>289293</v>
      </c>
      <c r="I38" s="19">
        <f>SUM(I37:I37)</f>
        <v>995450</v>
      </c>
      <c r="J38" s="19">
        <v>1263056</v>
      </c>
      <c r="K38" s="19">
        <f>SUM(K37:K37)</f>
        <v>1008344</v>
      </c>
      <c r="L38" s="19">
        <f>SUM(L37:L37)</f>
        <v>0</v>
      </c>
      <c r="M38" s="19">
        <f>SUM(M37:M37)</f>
        <v>0</v>
      </c>
      <c r="N38" s="19">
        <f>SUM(N37:N37)</f>
        <v>0</v>
      </c>
      <c r="O38" s="20"/>
    </row>
    <row r="39" spans="1:15" ht="13.5">
      <c r="A39" s="18" t="s">
        <v>84</v>
      </c>
      <c r="B39" s="18"/>
      <c r="C39" s="18"/>
      <c r="D39" s="18"/>
      <c r="E39" s="19">
        <f>E23+E26+E31+E28+E36+E38</f>
        <v>65302538.26</v>
      </c>
      <c r="F39" s="19">
        <f>F23+F26+F31+F28+F36+F38</f>
        <v>3426578.26</v>
      </c>
      <c r="G39" s="19">
        <f>G23+G26+G31+G28+G36+G38</f>
        <v>17166277</v>
      </c>
      <c r="H39" s="19">
        <f>H23+H26+H31+H28+H36+H38</f>
        <v>1505925.3</v>
      </c>
      <c r="I39" s="19">
        <f>I23+I26+I31+I28+I36+I38</f>
        <v>4526349</v>
      </c>
      <c r="J39" s="19">
        <f>J23+J26+J31+J36+J38</f>
        <v>1263056</v>
      </c>
      <c r="K39" s="19">
        <f>K23+K26+K31+K28+K36+K38</f>
        <v>9870946.7</v>
      </c>
      <c r="L39" s="19">
        <f>L23+L26+L31+L28+L36+L38</f>
        <v>13206036</v>
      </c>
      <c r="M39" s="19">
        <f>M23+M26+M31+M28+M36+M38</f>
        <v>7856645</v>
      </c>
      <c r="N39" s="19">
        <f>N23+N26+N31+N28+N36+N38</f>
        <v>23647002</v>
      </c>
      <c r="O39" s="18" t="s">
        <v>85</v>
      </c>
    </row>
    <row r="40" spans="1:15" ht="26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27"/>
      <c r="N40" s="27"/>
      <c r="O40" s="27"/>
    </row>
    <row r="41" spans="1:15" ht="13.5">
      <c r="A41" s="27" t="s">
        <v>86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3.5">
      <c r="A42" s="27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3.5">
      <c r="A43" s="27" t="s">
        <v>88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3.5">
      <c r="A44" s="27" t="s">
        <v>89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3.5">
      <c r="A45" s="27" t="s">
        <v>90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ht="12.75">
      <c r="A46" s="1" t="s">
        <v>88</v>
      </c>
    </row>
    <row r="47" ht="12.75">
      <c r="A47" s="1" t="s">
        <v>89</v>
      </c>
    </row>
    <row r="48" ht="12.75">
      <c r="A48" s="1" t="s">
        <v>90</v>
      </c>
    </row>
  </sheetData>
  <mergeCells count="24">
    <mergeCell ref="A5:O5"/>
    <mergeCell ref="A7:A11"/>
    <mergeCell ref="B7:B11"/>
    <mergeCell ref="C7:C11"/>
    <mergeCell ref="D7:D11"/>
    <mergeCell ref="E7:E11"/>
    <mergeCell ref="F7:F11"/>
    <mergeCell ref="G7:N7"/>
    <mergeCell ref="O7:O11"/>
    <mergeCell ref="G8:G11"/>
    <mergeCell ref="H8:K8"/>
    <mergeCell ref="L8:L11"/>
    <mergeCell ref="M8:M11"/>
    <mergeCell ref="N8:N11"/>
    <mergeCell ref="H9:H11"/>
    <mergeCell ref="I9:I11"/>
    <mergeCell ref="J9:J11"/>
    <mergeCell ref="K9:K11"/>
    <mergeCell ref="A23:D23"/>
    <mergeCell ref="A26:D26"/>
    <mergeCell ref="A31:D31"/>
    <mergeCell ref="A36:D36"/>
    <mergeCell ref="A38:D38"/>
    <mergeCell ref="A39:D39"/>
  </mergeCells>
  <printOptions horizontalCentered="1"/>
  <pageMargins left="0.7875" right="0.39375" top="0.7875" bottom="0.39375" header="0.5118055555555555" footer="0.5118055555555555"/>
  <pageSetup horizontalDpi="300" verticalDpi="300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Ula  </cp:lastModifiedBy>
  <cp:lastPrinted>2010-02-04T09:25:41Z</cp:lastPrinted>
  <dcterms:created xsi:type="dcterms:W3CDTF">1998-12-09T13:02:10Z</dcterms:created>
  <dcterms:modified xsi:type="dcterms:W3CDTF">2010-02-04T09:25:58Z</dcterms:modified>
  <cp:category/>
  <cp:version/>
  <cp:contentType/>
  <cp:contentStatus/>
  <cp:revision>3</cp:revision>
</cp:coreProperties>
</file>