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3" sheetId="1" r:id="rId1"/>
  </sheets>
  <definedNames>
    <definedName name="_xlnm.Print_Area" localSheetId="0">'3'!$A$1:$L$75</definedName>
  </definedNames>
  <calcPr fullCalcOnLoad="1"/>
</workbook>
</file>

<file path=xl/sharedStrings.xml><?xml version="1.0" encoding="utf-8"?>
<sst xmlns="http://schemas.openxmlformats.org/spreadsheetml/2006/main" count="147" uniqueCount="83">
  <si>
    <t>Limity wydatków na wieloletnie przedsięwzięcia planowane do poniesienia w 2011 roku</t>
  </si>
  <si>
    <t>w złotych</t>
  </si>
  <si>
    <t>Lp.</t>
  </si>
  <si>
    <t>Dział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</si>
  <si>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</si>
  <si>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</si>
  <si>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</si>
  <si>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</si>
  <si>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</si>
  <si>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rok budżetowy 2011 (8+9+10+11)</t>
  </si>
  <si>
    <t>w tym źródła finansowania</t>
  </si>
  <si>
    <t>dochody własne jst</t>
  </si>
  <si>
    <t>kredyty
i pożyczki</t>
  </si>
  <si>
    <t>w tym:</t>
  </si>
  <si>
    <t>dotacje i środki pochodzące z innych  źr.*</t>
  </si>
  <si>
    <t>środki wymienione
w art. 5 ust. 1 pkt 2 i 3 u.f.p.</t>
  </si>
  <si>
    <t>kredyty i pożyczki zaciągnięte na realizację zadania pod refundację wydatków</t>
  </si>
  <si>
    <t>1.</t>
  </si>
  <si>
    <t>010</t>
  </si>
  <si>
    <t>01010</t>
  </si>
  <si>
    <t>Modernizacja ujęć wody w Woli Zamkowej i Brzezinach dla Rudek (2006 -2011)</t>
  </si>
  <si>
    <t xml:space="preserve">A.      
B.
C.
D. </t>
  </si>
  <si>
    <t>Urząd Gminy</t>
  </si>
  <si>
    <t>wydatki bieżące</t>
  </si>
  <si>
    <t>wydatki majątkowe</t>
  </si>
  <si>
    <t>2.</t>
  </si>
  <si>
    <t>Budowa sieci wodociągowej w msc. Dębno, Jeziorko, Jeleniów  gm. Nowa Słupia (2006-2012)</t>
  </si>
  <si>
    <t>3.</t>
  </si>
  <si>
    <t>4.</t>
  </si>
  <si>
    <t xml:space="preserve">Budowa sieci wodociągowej w msc. Pokrzywianka, Cząstków, Nowa Słupia, Stara Słupia i Dębniak (2008-2012) </t>
  </si>
  <si>
    <t>5.</t>
  </si>
  <si>
    <t>Opracowanie dokumentacji projektowej oraz budowa oczyszczalni ścieków wraz z siecią kanalizacyjną w msc. Dębno i Jeziorko (2008-2013)</t>
  </si>
  <si>
    <t>6.</t>
  </si>
  <si>
    <t>Ochrona wód powierzchniowych poprzez przebudowę oczyszczalni ścieków w Rudkach (2006-2013)</t>
  </si>
  <si>
    <t>7.</t>
  </si>
  <si>
    <t>8.</t>
  </si>
  <si>
    <t>9.</t>
  </si>
  <si>
    <t>wydatki majatkowe</t>
  </si>
  <si>
    <t>10.</t>
  </si>
  <si>
    <t>Opracowanie dokumentacji technicznej i budowa sieci kanalizacyjnej w m. Cząstków,  Pokrzywianka, Stara Słupia (2010 - 2013)</t>
  </si>
  <si>
    <t>Razem dział 010</t>
  </si>
  <si>
    <t>11.</t>
  </si>
  <si>
    <t>12.</t>
  </si>
  <si>
    <t>13.</t>
  </si>
  <si>
    <t>Razem dział 853</t>
  </si>
  <si>
    <t>14.</t>
  </si>
  <si>
    <t>900</t>
  </si>
  <si>
    <t>90015</t>
  </si>
  <si>
    <t>Modernizacja i dobudowa systemu oświetlenia ulicznego i drogowego w Gminie Nowa Słupia (2010-2012)</t>
  </si>
  <si>
    <t>Razem dział 900</t>
  </si>
  <si>
    <t>15.</t>
  </si>
  <si>
    <t>Adaptacja pomieszczeń budynków OSP Mirocice i OSP Nowa Słupia z przeznaczeniem na świetlice wiejskie wraz z zakupem wyposażenia (2010-2011)</t>
  </si>
  <si>
    <t>Budowa Centrum Kulturowo - Archeologicznego Etap I (2008-2011) "Rewitalizacja terenów dymarkowskich w msc. Nowa Słupia"</t>
  </si>
  <si>
    <t>Razem dział 921</t>
  </si>
  <si>
    <t>Razem dział 926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</si>
  <si>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</si>
  <si>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</si>
  <si>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</si>
  <si>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</si>
  <si>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</si>
  <si>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</si>
  <si>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</si>
  <si>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Załącznik Nr 3</t>
  </si>
  <si>
    <t>Indywidualizacja nauczania i wychowania klas I-III w Gminie Nowa Słupia</t>
  </si>
  <si>
    <t xml:space="preserve">A. 13 893      
B.
C.
D. </t>
  </si>
  <si>
    <t xml:space="preserve">A. 27 845      
B.
C.
D. </t>
  </si>
  <si>
    <t>Rady Gminy Nowa Słupia</t>
  </si>
  <si>
    <t>Wiem, że potrafię (2009-2010)</t>
  </si>
  <si>
    <t>Zakup projektu budowlanego sieci wodociągowej z przyłączami i sieci kanalizacyjnej z przyłączami dla msc. Mirocice (2009-2011)</t>
  </si>
  <si>
    <t xml:space="preserve"> </t>
  </si>
  <si>
    <t>Piechotą do zdrowia (2011-2013)</t>
  </si>
  <si>
    <t>Zespół Szkół w Nowej Słupi</t>
  </si>
  <si>
    <t>Razem dział 801</t>
  </si>
  <si>
    <t xml:space="preserve">Budowa sieci wodociągowej w miejscowościach Jeleniów Włochy i Skały - Gmina Nowa Słupia (2008-2012) </t>
  </si>
  <si>
    <t>Budowa Hali Sportowej w Nowej Słupi (2008-2012)</t>
  </si>
  <si>
    <t>16.</t>
  </si>
  <si>
    <t>GOPS</t>
  </si>
  <si>
    <t xml:space="preserve">A. 14 311     
B. 
C.
D. </t>
  </si>
  <si>
    <t>ZOSz</t>
  </si>
  <si>
    <t xml:space="preserve">A.      
B.   36 578
C.
D. </t>
  </si>
  <si>
    <t>Aktywizacja zawodowa osób bezrobotnych z Gminy Nowa Słupia (2010-2011)</t>
  </si>
  <si>
    <t>do Uchwały Nr IX/65/11</t>
  </si>
  <si>
    <t>z dnia 30.12. 2011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</si>
</sst>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1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6" fillId="20" borderId="10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4" xfId="0" applyFont="1" applyFill="1" applyBorder="1" applyAlignment="1">
      <alignment horizontal="center" vertical="center" wrapText="1"/>
    </xf>
    <xf numFmtId="0" fontId="26" fillId="20" borderId="15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6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6" fillId="20" borderId="17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0" xfId="0" applyNumberFormat="1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view="pageBreakPreview" zoomScale="70" zoomScaleSheetLayoutView="70" zoomScalePageLayoutView="0" workbookViewId="0" topLeftCell="A61">
      <selection activeCell="A61" sqref="A1:IV16384"/>
    </sheetView>
  </sheetViews>
  <sheetFormatPr defaultColWidth="9.00390625" defaultRowHeight="12.75"/>
  <cols>
    <col min="1" max="1" width="5.625" style="17" customWidth="1"/>
    <col min="2" max="2" width="4.875" style="17" bestFit="1" customWidth="1"/>
    <col min="3" max="3" width="6.25390625" style="17" bestFit="1" customWidth="1"/>
    <col min="4" max="4" width="29.25390625" style="17" customWidth="1"/>
    <col min="5" max="5" width="20.25390625" style="17" customWidth="1"/>
    <col min="6" max="6" width="12.25390625" style="17" customWidth="1"/>
    <col min="7" max="7" width="10.125" style="17" customWidth="1"/>
    <col min="8" max="8" width="9.75390625" style="17" bestFit="1" customWidth="1"/>
    <col min="9" max="9" width="10.00390625" style="17" customWidth="1"/>
    <col min="10" max="10" width="11.125" style="17" customWidth="1"/>
    <col min="11" max="11" width="11.00390625" style="17" customWidth="1"/>
    <col min="12" max="12" width="13.875" style="17" customWidth="1"/>
    <col min="13" max="16384" width="9.125" style="17" customWidth="1"/>
  </cols>
  <sheetData>
    <row r="1" spans="11:12" ht="14.25" customHeight="1">
      <c r="K1" s="12" t="s">
        <v>62</v>
      </c>
      <c r="L1" s="12"/>
    </row>
    <row r="2" spans="11:12" ht="13.5" customHeight="1">
      <c r="K2" s="12" t="s">
        <v>81</v>
      </c>
      <c r="L2" s="12"/>
    </row>
    <row r="3" spans="11:12" ht="15" customHeight="1">
      <c r="K3" s="12" t="s">
        <v>66</v>
      </c>
      <c r="L3" s="12"/>
    </row>
    <row r="4" spans="11:12" ht="17.25" customHeight="1">
      <c r="K4" s="12" t="s">
        <v>82</v>
      </c>
      <c r="L4" s="12"/>
    </row>
    <row r="5" spans="1:12" ht="52.5" customHeight="1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0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 t="s">
        <v>1</v>
      </c>
    </row>
    <row r="7" spans="1:12" ht="19.5" customHeight="1">
      <c r="A7" s="21" t="s">
        <v>2</v>
      </c>
      <c r="B7" s="21" t="s">
        <v>3</v>
      </c>
      <c r="C7" s="21" t="s">
        <v>4</v>
      </c>
      <c r="D7" s="22" t="s">
        <v>5</v>
      </c>
      <c r="E7" s="22" t="s">
        <v>6</v>
      </c>
      <c r="F7" s="23" t="s">
        <v>7</v>
      </c>
      <c r="G7" s="23"/>
      <c r="H7" s="23"/>
      <c r="I7" s="23"/>
      <c r="J7" s="23"/>
      <c r="K7" s="23"/>
      <c r="L7" s="22" t="s">
        <v>8</v>
      </c>
    </row>
    <row r="8" spans="1:12" ht="19.5" customHeight="1">
      <c r="A8" s="21"/>
      <c r="B8" s="21"/>
      <c r="C8" s="21"/>
      <c r="D8" s="22"/>
      <c r="E8" s="22"/>
      <c r="F8" s="24" t="s">
        <v>9</v>
      </c>
      <c r="G8" s="22" t="s">
        <v>10</v>
      </c>
      <c r="H8" s="22"/>
      <c r="I8" s="22"/>
      <c r="J8" s="22"/>
      <c r="K8" s="22"/>
      <c r="L8" s="22"/>
    </row>
    <row r="9" spans="1:12" ht="19.5" customHeight="1">
      <c r="A9" s="21"/>
      <c r="B9" s="21"/>
      <c r="C9" s="21"/>
      <c r="D9" s="22"/>
      <c r="E9" s="22"/>
      <c r="F9" s="24"/>
      <c r="G9" s="25" t="s">
        <v>11</v>
      </c>
      <c r="H9" s="26" t="s">
        <v>12</v>
      </c>
      <c r="I9" s="27" t="s">
        <v>13</v>
      </c>
      <c r="J9" s="25" t="s">
        <v>14</v>
      </c>
      <c r="K9" s="26" t="s">
        <v>15</v>
      </c>
      <c r="L9" s="22"/>
    </row>
    <row r="10" spans="1:12" ht="29.25" customHeight="1">
      <c r="A10" s="21"/>
      <c r="B10" s="21"/>
      <c r="C10" s="21"/>
      <c r="D10" s="22"/>
      <c r="E10" s="22"/>
      <c r="F10" s="24"/>
      <c r="G10" s="28"/>
      <c r="H10" s="28"/>
      <c r="I10" s="29" t="s">
        <v>16</v>
      </c>
      <c r="J10" s="28"/>
      <c r="K10" s="28"/>
      <c r="L10" s="22"/>
    </row>
    <row r="11" spans="1:12" ht="19.5" customHeight="1">
      <c r="A11" s="21"/>
      <c r="B11" s="21"/>
      <c r="C11" s="21"/>
      <c r="D11" s="22"/>
      <c r="E11" s="22"/>
      <c r="F11" s="24"/>
      <c r="G11" s="28"/>
      <c r="H11" s="28"/>
      <c r="I11" s="29"/>
      <c r="J11" s="28"/>
      <c r="K11" s="28"/>
      <c r="L11" s="22"/>
    </row>
    <row r="12" spans="1:12" ht="56.25" customHeight="1">
      <c r="A12" s="21"/>
      <c r="B12" s="21"/>
      <c r="C12" s="21"/>
      <c r="D12" s="22"/>
      <c r="E12" s="22"/>
      <c r="F12" s="24"/>
      <c r="G12" s="30"/>
      <c r="H12" s="30"/>
      <c r="I12" s="29"/>
      <c r="J12" s="30"/>
      <c r="K12" s="30"/>
      <c r="L12" s="22"/>
    </row>
    <row r="13" spans="1:12" ht="7.5" customHeight="1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31">
        <v>7</v>
      </c>
      <c r="H13" s="31">
        <v>8</v>
      </c>
      <c r="I13" s="31">
        <v>9</v>
      </c>
      <c r="J13" s="31">
        <v>10</v>
      </c>
      <c r="K13" s="31">
        <v>11</v>
      </c>
      <c r="L13" s="31">
        <v>12</v>
      </c>
    </row>
    <row r="14" spans="1:12" ht="59.25" customHeight="1">
      <c r="A14" s="32" t="s">
        <v>17</v>
      </c>
      <c r="B14" s="33" t="s">
        <v>18</v>
      </c>
      <c r="C14" s="33" t="s">
        <v>19</v>
      </c>
      <c r="D14" s="2" t="s">
        <v>20</v>
      </c>
      <c r="E14" s="34">
        <v>2407122</v>
      </c>
      <c r="F14" s="34">
        <f>G14</f>
        <v>1000</v>
      </c>
      <c r="G14" s="34">
        <v>1000</v>
      </c>
      <c r="H14" s="34"/>
      <c r="I14" s="34"/>
      <c r="J14" s="35" t="s">
        <v>21</v>
      </c>
      <c r="K14" s="35">
        <v>0</v>
      </c>
      <c r="L14" s="6" t="s">
        <v>22</v>
      </c>
    </row>
    <row r="15" spans="1:12" ht="12.75">
      <c r="A15" s="32"/>
      <c r="B15" s="36"/>
      <c r="C15" s="36"/>
      <c r="D15" s="36" t="s">
        <v>23</v>
      </c>
      <c r="E15" s="34"/>
      <c r="F15" s="34"/>
      <c r="G15" s="34"/>
      <c r="H15" s="34"/>
      <c r="I15" s="34"/>
      <c r="J15" s="34"/>
      <c r="K15" s="34"/>
      <c r="L15" s="36"/>
    </row>
    <row r="16" spans="1:12" ht="12.75">
      <c r="A16" s="32"/>
      <c r="B16" s="36"/>
      <c r="C16" s="36"/>
      <c r="D16" s="36" t="s">
        <v>24</v>
      </c>
      <c r="E16" s="34">
        <f>E14</f>
        <v>2407122</v>
      </c>
      <c r="F16" s="34">
        <f>F14</f>
        <v>1000</v>
      </c>
      <c r="G16" s="34">
        <f>G14</f>
        <v>1000</v>
      </c>
      <c r="H16" s="34"/>
      <c r="I16" s="34"/>
      <c r="J16" s="35"/>
      <c r="K16" s="35">
        <f>K14</f>
        <v>0</v>
      </c>
      <c r="L16" s="36"/>
    </row>
    <row r="17" spans="1:12" ht="57">
      <c r="A17" s="32" t="s">
        <v>25</v>
      </c>
      <c r="B17" s="33" t="s">
        <v>18</v>
      </c>
      <c r="C17" s="33" t="s">
        <v>19</v>
      </c>
      <c r="D17" s="2" t="s">
        <v>26</v>
      </c>
      <c r="E17" s="34">
        <v>4595176</v>
      </c>
      <c r="F17" s="34">
        <f>G17+K17</f>
        <v>90000</v>
      </c>
      <c r="G17" s="34">
        <v>50000</v>
      </c>
      <c r="H17" s="34"/>
      <c r="I17" s="34"/>
      <c r="J17" s="35" t="s">
        <v>21</v>
      </c>
      <c r="K17" s="35">
        <v>40000</v>
      </c>
      <c r="L17" s="6" t="s">
        <v>22</v>
      </c>
    </row>
    <row r="18" spans="1:12" ht="12.75">
      <c r="A18" s="32"/>
      <c r="B18" s="36"/>
      <c r="C18" s="36"/>
      <c r="D18" s="36" t="s">
        <v>23</v>
      </c>
      <c r="E18" s="34"/>
      <c r="F18" s="34"/>
      <c r="G18" s="34"/>
      <c r="H18" s="34"/>
      <c r="I18" s="34"/>
      <c r="J18" s="35"/>
      <c r="K18" s="35"/>
      <c r="L18" s="36"/>
    </row>
    <row r="19" spans="1:12" ht="12.75">
      <c r="A19" s="32"/>
      <c r="B19" s="36"/>
      <c r="C19" s="36"/>
      <c r="D19" s="36" t="s">
        <v>24</v>
      </c>
      <c r="E19" s="34">
        <f>E17</f>
        <v>4595176</v>
      </c>
      <c r="F19" s="34">
        <f>F17</f>
        <v>90000</v>
      </c>
      <c r="G19" s="34">
        <f>G17</f>
        <v>50000</v>
      </c>
      <c r="H19" s="34"/>
      <c r="I19" s="34"/>
      <c r="J19" s="35"/>
      <c r="K19" s="35">
        <f>K17</f>
        <v>40000</v>
      </c>
      <c r="L19" s="36"/>
    </row>
    <row r="20" spans="1:12" ht="57">
      <c r="A20" s="32" t="s">
        <v>27</v>
      </c>
      <c r="B20" s="33" t="s">
        <v>18</v>
      </c>
      <c r="C20" s="33" t="s">
        <v>19</v>
      </c>
      <c r="D20" s="2" t="s">
        <v>73</v>
      </c>
      <c r="E20" s="9">
        <v>3080000</v>
      </c>
      <c r="F20" s="34">
        <f>K20+H20+G20</f>
        <v>236000</v>
      </c>
      <c r="G20" s="34">
        <v>10512</v>
      </c>
      <c r="H20" s="34">
        <v>25488</v>
      </c>
      <c r="I20" s="34"/>
      <c r="J20" s="35" t="s">
        <v>21</v>
      </c>
      <c r="K20" s="35">
        <v>200000</v>
      </c>
      <c r="L20" s="6" t="s">
        <v>22</v>
      </c>
    </row>
    <row r="21" spans="1:12" ht="12.75">
      <c r="A21" s="32"/>
      <c r="B21" s="36"/>
      <c r="C21" s="36"/>
      <c r="D21" s="36" t="s">
        <v>23</v>
      </c>
      <c r="E21" s="34"/>
      <c r="F21" s="34"/>
      <c r="G21" s="34"/>
      <c r="H21" s="34"/>
      <c r="I21" s="34"/>
      <c r="J21" s="35"/>
      <c r="K21" s="35"/>
      <c r="L21" s="36"/>
    </row>
    <row r="22" spans="1:12" ht="12.75">
      <c r="A22" s="32"/>
      <c r="B22" s="36"/>
      <c r="C22" s="36"/>
      <c r="D22" s="36" t="s">
        <v>24</v>
      </c>
      <c r="E22" s="34">
        <f>E20</f>
        <v>3080000</v>
      </c>
      <c r="F22" s="34">
        <f>F20</f>
        <v>236000</v>
      </c>
      <c r="G22" s="34">
        <f>G20</f>
        <v>10512</v>
      </c>
      <c r="H22" s="34">
        <f>H20</f>
        <v>25488</v>
      </c>
      <c r="I22" s="34"/>
      <c r="J22" s="35"/>
      <c r="K22" s="35">
        <f>K20</f>
        <v>200000</v>
      </c>
      <c r="L22" s="36"/>
    </row>
    <row r="23" spans="1:12" ht="82.5" customHeight="1">
      <c r="A23" s="32" t="s">
        <v>28</v>
      </c>
      <c r="B23" s="33" t="s">
        <v>18</v>
      </c>
      <c r="C23" s="33" t="s">
        <v>19</v>
      </c>
      <c r="D23" s="2" t="s">
        <v>29</v>
      </c>
      <c r="E23" s="9">
        <v>5144920</v>
      </c>
      <c r="F23" s="34">
        <f>G23</f>
        <v>819231</v>
      </c>
      <c r="G23" s="34">
        <v>819231</v>
      </c>
      <c r="H23" s="34"/>
      <c r="I23" s="34"/>
      <c r="J23" s="35" t="s">
        <v>21</v>
      </c>
      <c r="K23" s="35">
        <v>0</v>
      </c>
      <c r="L23" s="6" t="s">
        <v>22</v>
      </c>
    </row>
    <row r="24" spans="1:12" ht="12.75">
      <c r="A24" s="32"/>
      <c r="B24" s="36"/>
      <c r="C24" s="36"/>
      <c r="D24" s="36" t="s">
        <v>23</v>
      </c>
      <c r="E24" s="34"/>
      <c r="F24" s="34"/>
      <c r="G24" s="34"/>
      <c r="H24" s="34"/>
      <c r="I24" s="34"/>
      <c r="J24" s="35"/>
      <c r="K24" s="35"/>
      <c r="L24" s="36"/>
    </row>
    <row r="25" spans="1:12" ht="12.75">
      <c r="A25" s="32"/>
      <c r="B25" s="36"/>
      <c r="C25" s="36"/>
      <c r="D25" s="36" t="s">
        <v>24</v>
      </c>
      <c r="E25" s="34">
        <f>E23</f>
        <v>5144920</v>
      </c>
      <c r="F25" s="34">
        <f>F23</f>
        <v>819231</v>
      </c>
      <c r="G25" s="34">
        <f>G23</f>
        <v>819231</v>
      </c>
      <c r="H25" s="34"/>
      <c r="I25" s="34"/>
      <c r="J25" s="35"/>
      <c r="K25" s="35">
        <v>0</v>
      </c>
      <c r="L25" s="36"/>
    </row>
    <row r="26" spans="1:12" ht="82.5" customHeight="1">
      <c r="A26" s="32" t="s">
        <v>30</v>
      </c>
      <c r="B26" s="33" t="s">
        <v>18</v>
      </c>
      <c r="C26" s="33" t="s">
        <v>19</v>
      </c>
      <c r="D26" s="2" t="s">
        <v>31</v>
      </c>
      <c r="E26" s="9">
        <v>8100000</v>
      </c>
      <c r="F26" s="34">
        <f>G26</f>
        <v>1000</v>
      </c>
      <c r="G26" s="34">
        <v>1000</v>
      </c>
      <c r="H26" s="34"/>
      <c r="I26" s="34"/>
      <c r="J26" s="35" t="s">
        <v>21</v>
      </c>
      <c r="K26" s="35">
        <v>0</v>
      </c>
      <c r="L26" s="6" t="s">
        <v>22</v>
      </c>
    </row>
    <row r="27" spans="1:12" ht="12.75">
      <c r="A27" s="32"/>
      <c r="B27" s="36"/>
      <c r="C27" s="36"/>
      <c r="D27" s="36" t="s">
        <v>23</v>
      </c>
      <c r="E27" s="34"/>
      <c r="F27" s="34"/>
      <c r="G27" s="34"/>
      <c r="H27" s="34"/>
      <c r="I27" s="34"/>
      <c r="J27" s="35"/>
      <c r="K27" s="35"/>
      <c r="L27" s="36"/>
    </row>
    <row r="28" spans="1:12" ht="12.75">
      <c r="A28" s="32"/>
      <c r="B28" s="36"/>
      <c r="C28" s="36"/>
      <c r="D28" s="36" t="s">
        <v>24</v>
      </c>
      <c r="E28" s="34">
        <f>E26</f>
        <v>8100000</v>
      </c>
      <c r="F28" s="34">
        <f>F26</f>
        <v>1000</v>
      </c>
      <c r="G28" s="34">
        <f>G26</f>
        <v>1000</v>
      </c>
      <c r="H28" s="34"/>
      <c r="I28" s="34"/>
      <c r="J28" s="35"/>
      <c r="K28" s="35">
        <f>K26</f>
        <v>0</v>
      </c>
      <c r="L28" s="36"/>
    </row>
    <row r="29" spans="1:12" ht="77.25" customHeight="1">
      <c r="A29" s="32" t="s">
        <v>32</v>
      </c>
      <c r="B29" s="33" t="s">
        <v>18</v>
      </c>
      <c r="C29" s="33" t="s">
        <v>19</v>
      </c>
      <c r="D29" s="2" t="s">
        <v>33</v>
      </c>
      <c r="E29" s="9">
        <v>6328499</v>
      </c>
      <c r="F29" s="34">
        <f>H29+K29</f>
        <v>1404946</v>
      </c>
      <c r="G29" s="34"/>
      <c r="H29" s="34">
        <v>244946</v>
      </c>
      <c r="I29" s="34"/>
      <c r="J29" s="35" t="s">
        <v>21</v>
      </c>
      <c r="K29" s="35">
        <v>1160000</v>
      </c>
      <c r="L29" s="6" t="s">
        <v>22</v>
      </c>
    </row>
    <row r="30" spans="1:12" ht="12.75">
      <c r="A30" s="32"/>
      <c r="B30" s="36"/>
      <c r="C30" s="36"/>
      <c r="D30" s="36" t="s">
        <v>23</v>
      </c>
      <c r="E30" s="34"/>
      <c r="F30" s="34"/>
      <c r="G30" s="34"/>
      <c r="H30" s="34"/>
      <c r="I30" s="34"/>
      <c r="J30" s="35"/>
      <c r="K30" s="35"/>
      <c r="L30" s="36"/>
    </row>
    <row r="31" spans="1:12" ht="12.75">
      <c r="A31" s="32"/>
      <c r="B31" s="36"/>
      <c r="C31" s="36"/>
      <c r="D31" s="36" t="s">
        <v>24</v>
      </c>
      <c r="E31" s="34">
        <f>E29</f>
        <v>6328499</v>
      </c>
      <c r="F31" s="34">
        <f>F29</f>
        <v>1404946</v>
      </c>
      <c r="G31" s="34"/>
      <c r="H31" s="34">
        <f>H29</f>
        <v>244946</v>
      </c>
      <c r="I31" s="34"/>
      <c r="J31" s="35"/>
      <c r="K31" s="35">
        <f>K29</f>
        <v>1160000</v>
      </c>
      <c r="L31" s="36"/>
    </row>
    <row r="32" spans="1:12" ht="85.5">
      <c r="A32" s="32" t="s">
        <v>34</v>
      </c>
      <c r="B32" s="33" t="s">
        <v>18</v>
      </c>
      <c r="C32" s="37" t="s">
        <v>19</v>
      </c>
      <c r="D32" s="2" t="s">
        <v>68</v>
      </c>
      <c r="E32" s="34">
        <v>45715</v>
      </c>
      <c r="F32" s="34">
        <f>G32</f>
        <v>75</v>
      </c>
      <c r="G32" s="34">
        <v>75</v>
      </c>
      <c r="H32" s="34"/>
      <c r="I32" s="34"/>
      <c r="J32" s="35" t="s">
        <v>21</v>
      </c>
      <c r="K32" s="35"/>
      <c r="L32" s="6" t="s">
        <v>22</v>
      </c>
    </row>
    <row r="33" spans="1:12" ht="12.75">
      <c r="A33" s="32"/>
      <c r="B33" s="36"/>
      <c r="C33" s="36"/>
      <c r="D33" s="36" t="s">
        <v>23</v>
      </c>
      <c r="E33" s="34"/>
      <c r="F33" s="34"/>
      <c r="G33" s="34"/>
      <c r="H33" s="34"/>
      <c r="I33" s="34"/>
      <c r="J33" s="35"/>
      <c r="K33" s="35"/>
      <c r="L33" s="36"/>
    </row>
    <row r="34" spans="1:12" ht="12.75">
      <c r="A34" s="32"/>
      <c r="B34" s="36"/>
      <c r="C34" s="36"/>
      <c r="D34" s="36" t="s">
        <v>37</v>
      </c>
      <c r="E34" s="34">
        <f>E32</f>
        <v>45715</v>
      </c>
      <c r="F34" s="34">
        <f>F32</f>
        <v>75</v>
      </c>
      <c r="G34" s="34">
        <f>G32</f>
        <v>75</v>
      </c>
      <c r="H34" s="34"/>
      <c r="I34" s="34"/>
      <c r="J34" s="35"/>
      <c r="K34" s="35"/>
      <c r="L34" s="36"/>
    </row>
    <row r="35" spans="1:12" ht="82.5" customHeight="1">
      <c r="A35" s="32" t="s">
        <v>35</v>
      </c>
      <c r="B35" s="33" t="s">
        <v>18</v>
      </c>
      <c r="C35" s="33" t="s">
        <v>19</v>
      </c>
      <c r="D35" s="2" t="s">
        <v>39</v>
      </c>
      <c r="E35" s="9">
        <v>8837000</v>
      </c>
      <c r="F35" s="34">
        <f>H35</f>
        <v>57000</v>
      </c>
      <c r="G35" s="34">
        <v>0</v>
      </c>
      <c r="H35" s="34">
        <v>57000</v>
      </c>
      <c r="I35" s="34"/>
      <c r="J35" s="35" t="s">
        <v>21</v>
      </c>
      <c r="K35" s="35">
        <v>0</v>
      </c>
      <c r="L35" s="6" t="s">
        <v>22</v>
      </c>
    </row>
    <row r="36" spans="1:12" ht="12.75">
      <c r="A36" s="32"/>
      <c r="B36" s="36"/>
      <c r="C36" s="36"/>
      <c r="D36" s="36" t="s">
        <v>23</v>
      </c>
      <c r="E36" s="34"/>
      <c r="F36" s="34"/>
      <c r="G36" s="34"/>
      <c r="H36" s="34"/>
      <c r="I36" s="34"/>
      <c r="J36" s="35"/>
      <c r="K36" s="35"/>
      <c r="L36" s="36"/>
    </row>
    <row r="37" spans="1:12" ht="12.75">
      <c r="A37" s="32"/>
      <c r="B37" s="36"/>
      <c r="C37" s="36"/>
      <c r="D37" s="36" t="s">
        <v>24</v>
      </c>
      <c r="E37" s="34">
        <f>E35</f>
        <v>8837000</v>
      </c>
      <c r="F37" s="34">
        <f>F35</f>
        <v>57000</v>
      </c>
      <c r="G37" s="34">
        <v>0</v>
      </c>
      <c r="H37" s="34">
        <f>H35</f>
        <v>57000</v>
      </c>
      <c r="I37" s="34"/>
      <c r="J37" s="35"/>
      <c r="K37" s="35">
        <v>0</v>
      </c>
      <c r="L37" s="36"/>
    </row>
    <row r="38" spans="1:12" ht="12.75">
      <c r="A38" s="13" t="s">
        <v>40</v>
      </c>
      <c r="B38" s="14"/>
      <c r="C38" s="14"/>
      <c r="D38" s="14"/>
      <c r="E38" s="4">
        <f>E37+E34+E31+E28+E25+E22+E19+E16</f>
        <v>38538432</v>
      </c>
      <c r="F38" s="4">
        <f>F37+F34+F31+F28+F25+F22+F19+F16</f>
        <v>2609252</v>
      </c>
      <c r="G38" s="4">
        <f>G34+G28+G25+G22+G19+G16</f>
        <v>881818</v>
      </c>
      <c r="H38" s="4">
        <f>H37+H31+H22</f>
        <v>327434</v>
      </c>
      <c r="I38" s="4"/>
      <c r="J38" s="5"/>
      <c r="K38" s="5">
        <f>K31+K22+K19</f>
        <v>1400000</v>
      </c>
      <c r="L38" s="36"/>
    </row>
    <row r="39" spans="1:12" ht="25.5">
      <c r="A39" s="32" t="s">
        <v>36</v>
      </c>
      <c r="B39" s="36">
        <v>801</v>
      </c>
      <c r="C39" s="36">
        <v>80110</v>
      </c>
      <c r="D39" s="36" t="s">
        <v>70</v>
      </c>
      <c r="E39" s="34">
        <v>77500</v>
      </c>
      <c r="F39" s="34">
        <v>35000</v>
      </c>
      <c r="G39" s="34"/>
      <c r="H39" s="34"/>
      <c r="I39" s="34"/>
      <c r="J39" s="35"/>
      <c r="K39" s="35">
        <v>35000</v>
      </c>
      <c r="L39" s="38" t="s">
        <v>71</v>
      </c>
    </row>
    <row r="40" spans="1:12" ht="12.75">
      <c r="A40" s="32"/>
      <c r="B40" s="36"/>
      <c r="C40" s="36"/>
      <c r="D40" s="36" t="s">
        <v>23</v>
      </c>
      <c r="E40" s="34">
        <f>E39</f>
        <v>77500</v>
      </c>
      <c r="F40" s="34">
        <f>F39</f>
        <v>35000</v>
      </c>
      <c r="G40" s="34"/>
      <c r="H40" s="34"/>
      <c r="I40" s="34"/>
      <c r="J40" s="35"/>
      <c r="K40" s="35">
        <f>K39</f>
        <v>35000</v>
      </c>
      <c r="L40" s="36"/>
    </row>
    <row r="41" spans="1:12" ht="12.75">
      <c r="A41" s="10"/>
      <c r="B41" s="3"/>
      <c r="C41" s="3"/>
      <c r="D41" s="36" t="s">
        <v>24</v>
      </c>
      <c r="E41" s="4"/>
      <c r="F41" s="4"/>
      <c r="G41" s="4"/>
      <c r="H41" s="4"/>
      <c r="I41" s="4"/>
      <c r="J41" s="5"/>
      <c r="K41" s="5"/>
      <c r="L41" s="3"/>
    </row>
    <row r="42" spans="1:12" ht="12.75">
      <c r="A42" s="15" t="s">
        <v>72</v>
      </c>
      <c r="B42" s="39"/>
      <c r="C42" s="39"/>
      <c r="D42" s="40"/>
      <c r="E42" s="4">
        <f>E40</f>
        <v>77500</v>
      </c>
      <c r="F42" s="4">
        <f>F40</f>
        <v>35000</v>
      </c>
      <c r="G42" s="4"/>
      <c r="H42" s="4"/>
      <c r="I42" s="4"/>
      <c r="J42" s="5"/>
      <c r="K42" s="5">
        <f>K40</f>
        <v>35000</v>
      </c>
      <c r="L42" s="3"/>
    </row>
    <row r="43" spans="1:12" ht="51">
      <c r="A43" s="32" t="s">
        <v>38</v>
      </c>
      <c r="B43" s="36">
        <v>853</v>
      </c>
      <c r="C43" s="36">
        <v>85395</v>
      </c>
      <c r="D43" s="38" t="s">
        <v>63</v>
      </c>
      <c r="E43" s="34">
        <v>185357</v>
      </c>
      <c r="F43" s="34">
        <v>92620</v>
      </c>
      <c r="G43" s="34"/>
      <c r="H43" s="34"/>
      <c r="I43" s="34"/>
      <c r="J43" s="35" t="s">
        <v>64</v>
      </c>
      <c r="K43" s="35">
        <v>78727</v>
      </c>
      <c r="L43" s="6" t="s">
        <v>78</v>
      </c>
    </row>
    <row r="44" spans="1:12" ht="12.75">
      <c r="A44" s="32"/>
      <c r="B44" s="36"/>
      <c r="C44" s="36"/>
      <c r="D44" s="36" t="s">
        <v>23</v>
      </c>
      <c r="E44" s="34">
        <f>E43</f>
        <v>185357</v>
      </c>
      <c r="F44" s="34">
        <f>F43</f>
        <v>92620</v>
      </c>
      <c r="G44" s="34"/>
      <c r="H44" s="34"/>
      <c r="I44" s="34"/>
      <c r="J44" s="35">
        <v>13893</v>
      </c>
      <c r="K44" s="35">
        <f>K43</f>
        <v>78727</v>
      </c>
      <c r="L44" s="36"/>
    </row>
    <row r="45" spans="1:12" ht="12.75">
      <c r="A45" s="32"/>
      <c r="B45" s="36"/>
      <c r="C45" s="36"/>
      <c r="D45" s="36" t="s">
        <v>24</v>
      </c>
      <c r="E45" s="34"/>
      <c r="F45" s="34"/>
      <c r="G45" s="34"/>
      <c r="H45" s="34"/>
      <c r="I45" s="34"/>
      <c r="J45" s="35"/>
      <c r="K45" s="35"/>
      <c r="L45" s="36"/>
    </row>
    <row r="46" spans="1:12" ht="59.25" customHeight="1">
      <c r="A46" s="32" t="s">
        <v>41</v>
      </c>
      <c r="B46" s="36">
        <v>853</v>
      </c>
      <c r="C46" s="36">
        <v>85395</v>
      </c>
      <c r="D46" s="11" t="s">
        <v>67</v>
      </c>
      <c r="E46" s="34">
        <v>464985</v>
      </c>
      <c r="F46" s="34">
        <v>185636</v>
      </c>
      <c r="G46" s="34"/>
      <c r="H46" s="34"/>
      <c r="I46" s="34"/>
      <c r="J46" s="35" t="s">
        <v>65</v>
      </c>
      <c r="K46" s="35">
        <v>157791</v>
      </c>
      <c r="L46" s="6" t="s">
        <v>22</v>
      </c>
    </row>
    <row r="47" spans="1:12" ht="12.75">
      <c r="A47" s="32"/>
      <c r="B47" s="36"/>
      <c r="C47" s="36"/>
      <c r="D47" s="36" t="s">
        <v>23</v>
      </c>
      <c r="E47" s="34">
        <f>E46</f>
        <v>464985</v>
      </c>
      <c r="F47" s="34">
        <f>F46</f>
        <v>185636</v>
      </c>
      <c r="G47" s="34"/>
      <c r="H47" s="34"/>
      <c r="I47" s="34"/>
      <c r="J47" s="35">
        <v>27845</v>
      </c>
      <c r="K47" s="35">
        <f>K46</f>
        <v>157791</v>
      </c>
      <c r="L47" s="36"/>
    </row>
    <row r="48" spans="1:12" ht="12.75">
      <c r="A48" s="32"/>
      <c r="B48" s="36"/>
      <c r="C48" s="36"/>
      <c r="D48" s="36" t="s">
        <v>24</v>
      </c>
      <c r="E48" s="34"/>
      <c r="F48" s="34"/>
      <c r="G48" s="34"/>
      <c r="H48" s="34"/>
      <c r="I48" s="34"/>
      <c r="J48" s="35"/>
      <c r="K48" s="35"/>
      <c r="L48" s="36"/>
    </row>
    <row r="49" spans="1:12" ht="51">
      <c r="A49" s="32" t="s">
        <v>42</v>
      </c>
      <c r="B49" s="36">
        <v>853</v>
      </c>
      <c r="C49" s="36">
        <v>85395</v>
      </c>
      <c r="D49" s="2" t="s">
        <v>80</v>
      </c>
      <c r="E49" s="34">
        <v>318027</v>
      </c>
      <c r="F49" s="34">
        <v>318027</v>
      </c>
      <c r="G49" s="34">
        <v>33393</v>
      </c>
      <c r="H49" s="34"/>
      <c r="I49" s="34"/>
      <c r="J49" s="35" t="s">
        <v>77</v>
      </c>
      <c r="K49" s="35">
        <v>270323</v>
      </c>
      <c r="L49" s="32" t="s">
        <v>76</v>
      </c>
    </row>
    <row r="50" spans="1:12" ht="12.75">
      <c r="A50" s="32"/>
      <c r="B50" s="36"/>
      <c r="C50" s="36"/>
      <c r="D50" s="36" t="s">
        <v>23</v>
      </c>
      <c r="E50" s="34">
        <f>E49</f>
        <v>318027</v>
      </c>
      <c r="F50" s="34">
        <f>F49</f>
        <v>318027</v>
      </c>
      <c r="G50" s="34">
        <f>G49</f>
        <v>33393</v>
      </c>
      <c r="H50" s="34"/>
      <c r="I50" s="34"/>
      <c r="J50" s="35">
        <v>14311</v>
      </c>
      <c r="K50" s="35">
        <f>K49</f>
        <v>270323</v>
      </c>
      <c r="L50" s="36"/>
    </row>
    <row r="51" spans="1:12" ht="12.75">
      <c r="A51" s="32"/>
      <c r="B51" s="36"/>
      <c r="C51" s="36"/>
      <c r="D51" s="36" t="s">
        <v>24</v>
      </c>
      <c r="E51" s="34"/>
      <c r="F51" s="34"/>
      <c r="G51" s="34"/>
      <c r="H51" s="34"/>
      <c r="I51" s="34"/>
      <c r="J51" s="35"/>
      <c r="K51" s="35"/>
      <c r="L51" s="36"/>
    </row>
    <row r="52" spans="1:12" ht="12.75">
      <c r="A52" s="13" t="s">
        <v>44</v>
      </c>
      <c r="B52" s="14"/>
      <c r="C52" s="14"/>
      <c r="D52" s="14"/>
      <c r="E52" s="4">
        <f>E47+E44+E50</f>
        <v>968369</v>
      </c>
      <c r="F52" s="4">
        <f>F47+F44+F50</f>
        <v>596283</v>
      </c>
      <c r="G52" s="4">
        <f>G50</f>
        <v>33393</v>
      </c>
      <c r="H52" s="4"/>
      <c r="I52" s="4"/>
      <c r="J52" s="5">
        <f>J47+J44+J50</f>
        <v>56049</v>
      </c>
      <c r="K52" s="5">
        <f>K47+K44+K50</f>
        <v>506841</v>
      </c>
      <c r="L52" s="3"/>
    </row>
    <row r="53" spans="1:12" ht="66.75" customHeight="1">
      <c r="A53" s="32" t="s">
        <v>43</v>
      </c>
      <c r="B53" s="33" t="s">
        <v>46</v>
      </c>
      <c r="C53" s="33" t="s">
        <v>47</v>
      </c>
      <c r="D53" s="2" t="s">
        <v>48</v>
      </c>
      <c r="E53" s="9">
        <v>1527105</v>
      </c>
      <c r="F53" s="34">
        <f>H53+G53</f>
        <v>414905</v>
      </c>
      <c r="G53" s="34">
        <v>114905</v>
      </c>
      <c r="H53" s="34">
        <v>300000</v>
      </c>
      <c r="I53" s="34"/>
      <c r="J53" s="35" t="s">
        <v>21</v>
      </c>
      <c r="K53" s="35"/>
      <c r="L53" s="6" t="s">
        <v>22</v>
      </c>
    </row>
    <row r="54" spans="1:12" ht="12.75">
      <c r="A54" s="32"/>
      <c r="B54" s="36"/>
      <c r="C54" s="36"/>
      <c r="D54" s="36" t="s">
        <v>23</v>
      </c>
      <c r="E54" s="34"/>
      <c r="F54" s="34"/>
      <c r="G54" s="34"/>
      <c r="H54" s="34"/>
      <c r="I54" s="34"/>
      <c r="J54" s="35"/>
      <c r="K54" s="35"/>
      <c r="L54" s="36"/>
    </row>
    <row r="55" spans="1:12" ht="12.75">
      <c r="A55" s="32"/>
      <c r="B55" s="36"/>
      <c r="C55" s="36"/>
      <c r="D55" s="36" t="s">
        <v>24</v>
      </c>
      <c r="E55" s="34">
        <f>E53</f>
        <v>1527105</v>
      </c>
      <c r="F55" s="34">
        <f>F53</f>
        <v>414905</v>
      </c>
      <c r="G55" s="34">
        <f>G53</f>
        <v>114905</v>
      </c>
      <c r="H55" s="34">
        <f>H53</f>
        <v>300000</v>
      </c>
      <c r="I55" s="34"/>
      <c r="J55" s="35"/>
      <c r="K55" s="35"/>
      <c r="L55" s="36"/>
    </row>
    <row r="56" spans="1:12" ht="12.75">
      <c r="A56" s="13" t="s">
        <v>49</v>
      </c>
      <c r="B56" s="14"/>
      <c r="C56" s="14"/>
      <c r="D56" s="14"/>
      <c r="E56" s="4">
        <f>E55</f>
        <v>1527105</v>
      </c>
      <c r="F56" s="4">
        <f>F53</f>
        <v>414905</v>
      </c>
      <c r="G56" s="4">
        <f>G53</f>
        <v>114905</v>
      </c>
      <c r="H56" s="4">
        <f>H55</f>
        <v>300000</v>
      </c>
      <c r="I56" s="4"/>
      <c r="J56" s="5"/>
      <c r="K56" s="5"/>
      <c r="L56" s="3"/>
    </row>
    <row r="57" spans="1:12" ht="102.75" customHeight="1">
      <c r="A57" s="32" t="s">
        <v>45</v>
      </c>
      <c r="B57" s="32">
        <v>921</v>
      </c>
      <c r="C57" s="32">
        <v>92109</v>
      </c>
      <c r="D57" s="1" t="s">
        <v>51</v>
      </c>
      <c r="E57" s="9">
        <v>737206</v>
      </c>
      <c r="F57" s="34">
        <f>G57+H57+K57</f>
        <v>407000</v>
      </c>
      <c r="G57" s="34">
        <v>65316</v>
      </c>
      <c r="H57" s="34">
        <v>78684</v>
      </c>
      <c r="I57" s="34"/>
      <c r="J57" s="35" t="s">
        <v>21</v>
      </c>
      <c r="K57" s="35">
        <v>263000</v>
      </c>
      <c r="L57" s="6" t="s">
        <v>22</v>
      </c>
    </row>
    <row r="58" spans="1:12" ht="12.75">
      <c r="A58" s="32"/>
      <c r="B58" s="36"/>
      <c r="C58" s="36"/>
      <c r="D58" s="36" t="s">
        <v>23</v>
      </c>
      <c r="E58" s="34"/>
      <c r="F58" s="34"/>
      <c r="G58" s="34"/>
      <c r="H58" s="34"/>
      <c r="I58" s="34"/>
      <c r="J58" s="35"/>
      <c r="K58" s="35"/>
      <c r="L58" s="36"/>
    </row>
    <row r="59" spans="1:12" ht="12.75">
      <c r="A59" s="32"/>
      <c r="B59" s="36"/>
      <c r="C59" s="36"/>
      <c r="D59" s="36" t="s">
        <v>24</v>
      </c>
      <c r="E59" s="34">
        <f>E57</f>
        <v>737206</v>
      </c>
      <c r="F59" s="34">
        <f>F57</f>
        <v>407000</v>
      </c>
      <c r="G59" s="34">
        <f>G57</f>
        <v>65316</v>
      </c>
      <c r="H59" s="34">
        <f>H57</f>
        <v>78684</v>
      </c>
      <c r="I59" s="34"/>
      <c r="J59" s="35"/>
      <c r="K59" s="35">
        <f>K57</f>
        <v>263000</v>
      </c>
      <c r="L59" s="36"/>
    </row>
    <row r="60" spans="1:12" ht="82.5" customHeight="1">
      <c r="A60" s="32" t="s">
        <v>50</v>
      </c>
      <c r="B60" s="32">
        <v>921</v>
      </c>
      <c r="C60" s="32">
        <v>92113</v>
      </c>
      <c r="D60" s="2" t="s">
        <v>52</v>
      </c>
      <c r="E60" s="9">
        <v>4210002</v>
      </c>
      <c r="F60" s="34">
        <f>K60+H60+G60</f>
        <v>3058836</v>
      </c>
      <c r="G60" s="34">
        <v>354000</v>
      </c>
      <c r="H60" s="34">
        <v>1214323</v>
      </c>
      <c r="I60" s="34"/>
      <c r="J60" s="35" t="s">
        <v>69</v>
      </c>
      <c r="K60" s="35">
        <v>1490513</v>
      </c>
      <c r="L60" s="6" t="s">
        <v>22</v>
      </c>
    </row>
    <row r="61" spans="1:12" ht="12.75">
      <c r="A61" s="32"/>
      <c r="B61" s="36"/>
      <c r="C61" s="36"/>
      <c r="D61" s="36" t="s">
        <v>23</v>
      </c>
      <c r="E61" s="34"/>
      <c r="F61" s="34"/>
      <c r="G61" s="34"/>
      <c r="H61" s="34"/>
      <c r="I61" s="34"/>
      <c r="J61" s="35"/>
      <c r="K61" s="35"/>
      <c r="L61" s="36"/>
    </row>
    <row r="62" spans="1:12" ht="12.75">
      <c r="A62" s="32"/>
      <c r="B62" s="36"/>
      <c r="C62" s="36"/>
      <c r="D62" s="36" t="s">
        <v>24</v>
      </c>
      <c r="E62" s="34">
        <f>E60</f>
        <v>4210002</v>
      </c>
      <c r="F62" s="34">
        <f>F60</f>
        <v>3058836</v>
      </c>
      <c r="G62" s="34">
        <f>G60</f>
        <v>354000</v>
      </c>
      <c r="H62" s="34">
        <f>H60</f>
        <v>1214323</v>
      </c>
      <c r="I62" s="34"/>
      <c r="J62" s="35"/>
      <c r="K62" s="35">
        <f>K60</f>
        <v>1490513</v>
      </c>
      <c r="L62" s="36"/>
    </row>
    <row r="63" spans="1:12" ht="12.75">
      <c r="A63" s="13" t="s">
        <v>53</v>
      </c>
      <c r="B63" s="14"/>
      <c r="C63" s="14"/>
      <c r="D63" s="14"/>
      <c r="E63" s="4">
        <f>E60+E57</f>
        <v>4947208</v>
      </c>
      <c r="F63" s="4">
        <f>F62+F59</f>
        <v>3465836</v>
      </c>
      <c r="G63" s="4">
        <f>G62+G59</f>
        <v>419316</v>
      </c>
      <c r="H63" s="4">
        <f>H62+H59</f>
        <v>1293007</v>
      </c>
      <c r="I63" s="4"/>
      <c r="J63" s="5"/>
      <c r="K63" s="5">
        <f>K60+K59</f>
        <v>1753513</v>
      </c>
      <c r="L63" s="3"/>
    </row>
    <row r="64" spans="1:12" ht="51">
      <c r="A64" s="32" t="s">
        <v>75</v>
      </c>
      <c r="B64" s="32">
        <v>926</v>
      </c>
      <c r="C64" s="32">
        <v>92601</v>
      </c>
      <c r="D64" s="2" t="s">
        <v>74</v>
      </c>
      <c r="E64" s="9">
        <v>4509376</v>
      </c>
      <c r="F64" s="34">
        <f>H64+J66+K64</f>
        <v>145135</v>
      </c>
      <c r="G64" s="34">
        <v>0</v>
      </c>
      <c r="H64" s="34">
        <v>39422</v>
      </c>
      <c r="I64" s="34"/>
      <c r="J64" s="35" t="s">
        <v>79</v>
      </c>
      <c r="K64" s="35">
        <v>69135</v>
      </c>
      <c r="L64" s="6" t="s">
        <v>22</v>
      </c>
    </row>
    <row r="65" spans="1:12" ht="12.75">
      <c r="A65" s="32"/>
      <c r="B65" s="36"/>
      <c r="C65" s="36"/>
      <c r="D65" s="36" t="s">
        <v>23</v>
      </c>
      <c r="E65" s="34"/>
      <c r="F65" s="34"/>
      <c r="G65" s="34"/>
      <c r="H65" s="34"/>
      <c r="I65" s="34"/>
      <c r="J65" s="35"/>
      <c r="K65" s="35"/>
      <c r="L65" s="36"/>
    </row>
    <row r="66" spans="1:12" ht="12.75">
      <c r="A66" s="32"/>
      <c r="B66" s="36"/>
      <c r="C66" s="36"/>
      <c r="D66" s="36" t="s">
        <v>24</v>
      </c>
      <c r="E66" s="34">
        <f>E64</f>
        <v>4509376</v>
      </c>
      <c r="F66" s="34">
        <f>F64</f>
        <v>145135</v>
      </c>
      <c r="G66" s="34">
        <v>0</v>
      </c>
      <c r="H66" s="34">
        <f>H64</f>
        <v>39422</v>
      </c>
      <c r="I66" s="34"/>
      <c r="J66" s="35">
        <v>36578</v>
      </c>
      <c r="K66" s="35">
        <f>K64</f>
        <v>69135</v>
      </c>
      <c r="L66" s="36"/>
    </row>
    <row r="67" spans="1:12" ht="12.75">
      <c r="A67" s="13" t="s">
        <v>54</v>
      </c>
      <c r="B67" s="14"/>
      <c r="C67" s="14"/>
      <c r="D67" s="14"/>
      <c r="E67" s="4">
        <f>E66</f>
        <v>4509376</v>
      </c>
      <c r="F67" s="4">
        <f>F66</f>
        <v>145135</v>
      </c>
      <c r="G67" s="4">
        <f>G66</f>
        <v>0</v>
      </c>
      <c r="H67" s="4">
        <f>H66</f>
        <v>39422</v>
      </c>
      <c r="I67" s="4"/>
      <c r="J67" s="5">
        <f>J66</f>
        <v>36578</v>
      </c>
      <c r="K67" s="5">
        <f>K66</f>
        <v>69135</v>
      </c>
      <c r="L67" s="3"/>
    </row>
    <row r="68" spans="1:12" ht="22.5" customHeight="1">
      <c r="A68" s="16" t="s">
        <v>55</v>
      </c>
      <c r="B68" s="16"/>
      <c r="C68" s="16"/>
      <c r="D68" s="16"/>
      <c r="E68" s="7">
        <f>E38+E52+E56+E63+E67+E42</f>
        <v>50567990</v>
      </c>
      <c r="F68" s="7">
        <f>F67+F63+F56+F52+F42+F38</f>
        <v>7266411</v>
      </c>
      <c r="G68" s="7">
        <f>G63+G56+G38</f>
        <v>1416039</v>
      </c>
      <c r="H68" s="7">
        <f>H67+H63+H38+H56</f>
        <v>1959863</v>
      </c>
      <c r="I68" s="7"/>
      <c r="J68" s="7">
        <f>J67+J52</f>
        <v>92627</v>
      </c>
      <c r="K68" s="7">
        <f>K67+K63+K52+K42+K38</f>
        <v>3764489</v>
      </c>
      <c r="L68" s="8" t="s">
        <v>56</v>
      </c>
    </row>
    <row r="70" ht="12.75">
      <c r="A70" s="17" t="s">
        <v>57</v>
      </c>
    </row>
    <row r="71" ht="12.75">
      <c r="A71" s="17" t="s">
        <v>58</v>
      </c>
    </row>
    <row r="72" ht="12.75">
      <c r="A72" s="17" t="s">
        <v>59</v>
      </c>
    </row>
    <row r="73" ht="12.75">
      <c r="A73" s="17" t="s">
        <v>60</v>
      </c>
    </row>
    <row r="74" ht="12.75">
      <c r="A74" s="17" t="s">
        <v>61</v>
      </c>
    </row>
    <row r="78" ht="12.75">
      <c r="F78" s="41"/>
    </row>
  </sheetData>
  <sheetProtection/>
  <mergeCells count="22">
    <mergeCell ref="L7:L12"/>
    <mergeCell ref="F8:F12"/>
    <mergeCell ref="K9:K12"/>
    <mergeCell ref="A38:D38"/>
    <mergeCell ref="A56:D56"/>
    <mergeCell ref="A63:D63"/>
    <mergeCell ref="A67:D67"/>
    <mergeCell ref="A5:L5"/>
    <mergeCell ref="A7:A12"/>
    <mergeCell ref="B7:B12"/>
    <mergeCell ref="C7:C12"/>
    <mergeCell ref="D7:D12"/>
    <mergeCell ref="A52:D52"/>
    <mergeCell ref="E7:E12"/>
    <mergeCell ref="F7:K7"/>
    <mergeCell ref="I10:I12"/>
    <mergeCell ref="A42:D42"/>
    <mergeCell ref="A68:D68"/>
    <mergeCell ref="G8:K8"/>
    <mergeCell ref="G9:G12"/>
    <mergeCell ref="H9:H12"/>
    <mergeCell ref="J9:J12"/>
  </mergeCells>
  <printOptions horizontalCentered="1"/>
  <pageMargins left="0.4724409448818898" right="0.3937007874015748" top="0.63" bottom="0.7874015748031497" header="0.33" footer="0.5118110236220472"/>
  <pageSetup fitToHeight="2" fitToWidth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 Gminy w Nowej Słupi M</dc:creator>
  <cp:keywords/>
  <dc:description/>
  <cp:lastModifiedBy>UG</cp:lastModifiedBy>
  <cp:lastPrinted>2012-01-03T06:58:27Z</cp:lastPrinted>
  <dcterms:created xsi:type="dcterms:W3CDTF">2011-02-28T12:58:58Z</dcterms:created>
  <dcterms:modified xsi:type="dcterms:W3CDTF">2012-01-04T14:36:57Z</dcterms:modified>
  <cp:category/>
  <cp:version/>
  <cp:contentType/>
  <cp:contentStatus/>
</cp:coreProperties>
</file>